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ayes10\OneDrive - Elon University\reports\Registrars Report\2015 Fall\"/>
    </mc:Choice>
  </mc:AlternateContent>
  <bookViews>
    <workbookView xWindow="0" yWindow="0" windowWidth="28800" windowHeight="12585" tabRatio="674"/>
  </bookViews>
  <sheets>
    <sheet name="COVER" sheetId="1" r:id="rId1"/>
    <sheet name="ENROLLMENT" sheetId="2" r:id="rId2"/>
    <sheet name="RELIGIOUS TRADITIONS" sheetId="3" r:id="rId3"/>
    <sheet name="STATES REPRESENTED" sheetId="4" r:id="rId4"/>
    <sheet name="COUNTY AND COUNTRY" sheetId="5" r:id="rId5"/>
    <sheet name="MAJORS" sheetId="6" r:id="rId6"/>
    <sheet name="3 YEAR COMP" sheetId="7" r:id="rId7"/>
    <sheet name="3 YEAR COMP MAJORS" sheetId="8" r:id="rId8"/>
  </sheets>
  <definedNames>
    <definedName name="_Key1" localSheetId="4" hidden="1">'COUNTY AND COUNTRY'!$B$3</definedName>
    <definedName name="_Key1" hidden="1">'RELIGIOUS TRADITIONS'!#REF!</definedName>
    <definedName name="_Key2" hidden="1">'COUNTY AND COUNTRY'!$A$3</definedName>
    <definedName name="_Order1" hidden="1">0</definedName>
    <definedName name="_Order2" hidden="1">255</definedName>
    <definedName name="_Regression_Int" localSheetId="7" hidden="1">1</definedName>
    <definedName name="_Regression_Int" localSheetId="4" hidden="1">1</definedName>
    <definedName name="_Regression_Int" localSheetId="1" hidden="1">1</definedName>
    <definedName name="_Regression_Int" localSheetId="5" hidden="1">1</definedName>
    <definedName name="_Regression_Int" localSheetId="2" hidden="1">1</definedName>
    <definedName name="_Sort" localSheetId="4" hidden="1">'COUNTY AND COUNTRY'!$A$9:$C$23</definedName>
    <definedName name="_Sort" hidden="1">'RELIGIOUS TRADITIONS'!#REF!</definedName>
    <definedName name="_TOT1" localSheetId="4">'COUNTY AND COUNTRY'!#REF!</definedName>
    <definedName name="_TOT1">'RELIGIOUS TRADITIONS'!$C$52</definedName>
    <definedName name="_xlnm.Print_Area" localSheetId="6">'3 YEAR COMP'!$A$4:$J$28</definedName>
    <definedName name="_xlnm.Print_Area" localSheetId="0">COVER!$A$1:$H$30</definedName>
    <definedName name="Print_Area_MI" localSheetId="7">'3 YEAR COMP MAJORS'!$B$1:$B$51</definedName>
    <definedName name="Print_Area_MI" localSheetId="4">'COUNTY AND COUNTRY'!$A$1:$F$50</definedName>
    <definedName name="Print_Area_MI" localSheetId="1">ENROLLMENT!$A$1:$L$33</definedName>
    <definedName name="Print_Area_MI" localSheetId="5">MAJORS!$A$1:$D$71</definedName>
    <definedName name="Print_Area_MI" localSheetId="2">'RELIGIOUS TRADITIONS'!$B$1:$D$53</definedName>
    <definedName name="Print_Area_MI">#REF!</definedName>
    <definedName name="Z_0782D04A_F9DD_462B_84E5_7F9CBB74479B_.wvu.PrintArea" localSheetId="6" hidden="1">'3 YEAR COMP'!$A$4:$J$28</definedName>
  </definedNames>
  <calcPr calcId="152511"/>
  <customWorkbookViews>
    <customWorkbookView name="chayes10 - Personal View" guid="{0782D04A-F9DD-462B-84E5-7F9CBB74479B}" mergeInterval="0" personalView="1" maximized="1" xWindow="1912" yWindow="-8" windowWidth="1936" windowHeight="1066" tabRatio="674" activeSheetId="7"/>
  </customWorkbookViews>
</workbook>
</file>

<file path=xl/calcChain.xml><?xml version="1.0" encoding="utf-8"?>
<calcChain xmlns="http://schemas.openxmlformats.org/spreadsheetml/2006/main">
  <c r="C3" i="4" l="1"/>
  <c r="C4" i="4"/>
  <c r="C5" i="4"/>
  <c r="C54" i="4" s="1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2" i="4"/>
  <c r="B54" i="4"/>
  <c r="G9" i="7" l="1"/>
  <c r="D15" i="7" l="1"/>
  <c r="H19" i="7"/>
  <c r="I19" i="7"/>
  <c r="J19" i="7"/>
  <c r="H20" i="7"/>
  <c r="I20" i="7"/>
  <c r="J20" i="7"/>
  <c r="H21" i="7"/>
  <c r="I21" i="7"/>
  <c r="J21" i="7"/>
  <c r="H22" i="7"/>
  <c r="I22" i="7"/>
  <c r="J22" i="7"/>
  <c r="H23" i="7"/>
  <c r="I23" i="7"/>
  <c r="J23" i="7"/>
  <c r="H24" i="7"/>
  <c r="I24" i="7"/>
  <c r="J24" i="7"/>
  <c r="H25" i="7"/>
  <c r="I25" i="7"/>
  <c r="J25" i="7"/>
  <c r="I18" i="7"/>
  <c r="J18" i="7"/>
  <c r="H18" i="7"/>
  <c r="H12" i="7"/>
  <c r="I12" i="7"/>
  <c r="J12" i="7"/>
  <c r="H13" i="7"/>
  <c r="I13" i="7"/>
  <c r="J13" i="7"/>
  <c r="H14" i="7"/>
  <c r="I14" i="7"/>
  <c r="J14" i="7"/>
  <c r="I11" i="7"/>
  <c r="J11" i="7"/>
  <c r="H11" i="7"/>
  <c r="H8" i="7"/>
  <c r="I8" i="7"/>
  <c r="J8" i="7"/>
  <c r="I7" i="7"/>
  <c r="J7" i="7"/>
  <c r="H7" i="7"/>
  <c r="I46" i="8"/>
  <c r="K12" i="8"/>
  <c r="J12" i="8"/>
  <c r="I12" i="8"/>
  <c r="I20" i="8"/>
  <c r="J20" i="8"/>
  <c r="K20" i="8"/>
  <c r="I32" i="8"/>
  <c r="J32" i="8"/>
  <c r="K32" i="8"/>
  <c r="J46" i="8"/>
  <c r="K46" i="8"/>
  <c r="C53" i="8"/>
  <c r="D53" i="8"/>
  <c r="E53" i="8"/>
  <c r="B9" i="7"/>
  <c r="B15" i="7" s="1"/>
  <c r="C9" i="7"/>
  <c r="C15" i="7" s="1"/>
  <c r="E9" i="7"/>
  <c r="E15" i="7" s="1"/>
  <c r="F9" i="7"/>
  <c r="F15" i="7" s="1"/>
  <c r="G15" i="7"/>
  <c r="G28" i="7" s="1"/>
  <c r="B26" i="7"/>
  <c r="C26" i="7"/>
  <c r="D26" i="7"/>
  <c r="E26" i="7"/>
  <c r="F26" i="7"/>
  <c r="G26" i="7"/>
  <c r="F11" i="6"/>
  <c r="F20" i="6"/>
  <c r="F32" i="6"/>
  <c r="F46" i="6"/>
  <c r="B53" i="6"/>
  <c r="C6" i="5"/>
  <c r="C10" i="5"/>
  <c r="C14" i="5"/>
  <c r="C18" i="5"/>
  <c r="C22" i="5"/>
  <c r="B25" i="5"/>
  <c r="C3" i="5" s="1"/>
  <c r="C25" i="5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C35" i="3"/>
  <c r="D35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C52" i="3"/>
  <c r="D52" i="3"/>
  <c r="D6" i="2"/>
  <c r="H6" i="2"/>
  <c r="J6" i="2"/>
  <c r="K6" i="2"/>
  <c r="L6" i="2"/>
  <c r="D7" i="2"/>
  <c r="D8" i="2" s="1"/>
  <c r="D14" i="2" s="1"/>
  <c r="D28" i="2" s="1"/>
  <c r="H7" i="2"/>
  <c r="J7" i="2"/>
  <c r="K7" i="2"/>
  <c r="L7" i="2"/>
  <c r="B8" i="2"/>
  <c r="C8" i="2"/>
  <c r="F8" i="2"/>
  <c r="G8" i="2"/>
  <c r="H8" i="2"/>
  <c r="J8" i="2"/>
  <c r="K8" i="2"/>
  <c r="L8" i="2"/>
  <c r="D10" i="2"/>
  <c r="H10" i="2"/>
  <c r="J10" i="2"/>
  <c r="K10" i="2"/>
  <c r="L10" i="2"/>
  <c r="D11" i="2"/>
  <c r="H11" i="2"/>
  <c r="J11" i="2"/>
  <c r="K11" i="2"/>
  <c r="L11" i="2"/>
  <c r="D12" i="2"/>
  <c r="H12" i="2"/>
  <c r="J12" i="2"/>
  <c r="K12" i="2"/>
  <c r="L12" i="2" s="1"/>
  <c r="D13" i="2"/>
  <c r="H13" i="2"/>
  <c r="J13" i="2"/>
  <c r="K13" i="2"/>
  <c r="L13" i="2"/>
  <c r="B14" i="2"/>
  <c r="C14" i="2"/>
  <c r="C28" i="2" s="1"/>
  <c r="F14" i="2"/>
  <c r="G14" i="2"/>
  <c r="H14" i="2"/>
  <c r="J14" i="2"/>
  <c r="D18" i="2"/>
  <c r="H18" i="2"/>
  <c r="J18" i="2"/>
  <c r="K18" i="2"/>
  <c r="L18" i="2"/>
  <c r="D19" i="2"/>
  <c r="H19" i="2"/>
  <c r="J19" i="2"/>
  <c r="K19" i="2"/>
  <c r="L19" i="2"/>
  <c r="D20" i="2"/>
  <c r="H20" i="2"/>
  <c r="J20" i="2"/>
  <c r="K20" i="2"/>
  <c r="L20" i="2"/>
  <c r="D21" i="2"/>
  <c r="H21" i="2"/>
  <c r="J21" i="2"/>
  <c r="K21" i="2"/>
  <c r="L21" i="2"/>
  <c r="D22" i="2"/>
  <c r="H22" i="2"/>
  <c r="J22" i="2"/>
  <c r="K22" i="2"/>
  <c r="L22" i="2"/>
  <c r="D23" i="2"/>
  <c r="H23" i="2"/>
  <c r="J23" i="2"/>
  <c r="K23" i="2"/>
  <c r="L23" i="2"/>
  <c r="D24" i="2"/>
  <c r="H24" i="2"/>
  <c r="J24" i="2"/>
  <c r="K24" i="2"/>
  <c r="L24" i="2"/>
  <c r="D25" i="2"/>
  <c r="H25" i="2"/>
  <c r="J25" i="2"/>
  <c r="K25" i="2"/>
  <c r="L25" i="2"/>
  <c r="B26" i="2"/>
  <c r="C26" i="2"/>
  <c r="D26" i="2"/>
  <c r="F26" i="2"/>
  <c r="G26" i="2"/>
  <c r="H26" i="2"/>
  <c r="J26" i="2"/>
  <c r="K26" i="2"/>
  <c r="L26" i="2"/>
  <c r="B28" i="2"/>
  <c r="F28" i="2"/>
  <c r="G28" i="2"/>
  <c r="H28" i="2"/>
  <c r="J28" i="2"/>
  <c r="F28" i="7" l="1"/>
  <c r="H9" i="7"/>
  <c r="H15" i="7" s="1"/>
  <c r="C28" i="7"/>
  <c r="B28" i="7"/>
  <c r="J26" i="7"/>
  <c r="E28" i="7"/>
  <c r="I9" i="7"/>
  <c r="I15" i="7" s="1"/>
  <c r="I28" i="7" s="1"/>
  <c r="D28" i="7"/>
  <c r="J9" i="7"/>
  <c r="J15" i="7" s="1"/>
  <c r="J28" i="7" s="1"/>
  <c r="I26" i="7"/>
  <c r="C21" i="5"/>
  <c r="C17" i="5"/>
  <c r="C13" i="5"/>
  <c r="C9" i="5"/>
  <c r="C5" i="5"/>
  <c r="C24" i="5"/>
  <c r="C20" i="5"/>
  <c r="C16" i="5"/>
  <c r="C12" i="5"/>
  <c r="C8" i="5"/>
  <c r="C4" i="5"/>
  <c r="C23" i="5"/>
  <c r="C19" i="5"/>
  <c r="C15" i="5"/>
  <c r="C11" i="5"/>
  <c r="C7" i="5"/>
  <c r="H26" i="7"/>
  <c r="L14" i="2"/>
  <c r="L28" i="2" s="1"/>
  <c r="K14" i="2"/>
  <c r="K28" i="2" s="1"/>
  <c r="H28" i="7" l="1"/>
</calcChain>
</file>

<file path=xl/sharedStrings.xml><?xml version="1.0" encoding="utf-8"?>
<sst xmlns="http://schemas.openxmlformats.org/spreadsheetml/2006/main" count="459" uniqueCount="323">
  <si>
    <t>R E G I S T R A R ' S  R E P O R T</t>
  </si>
  <si>
    <t>Part I</t>
  </si>
  <si>
    <t>Enrollment Report</t>
  </si>
  <si>
    <t>Part II</t>
  </si>
  <si>
    <t>Part III</t>
  </si>
  <si>
    <t>MALE</t>
  </si>
  <si>
    <t>FEMALE</t>
  </si>
  <si>
    <t>TOTAL</t>
  </si>
  <si>
    <t>UNDERGRADUATE ENROLLMENT</t>
  </si>
  <si>
    <t>PART-</t>
  </si>
  <si>
    <t>FULL-</t>
  </si>
  <si>
    <t>COMBINED</t>
  </si>
  <si>
    <t>TIME</t>
  </si>
  <si>
    <t>First Time In College</t>
  </si>
  <si>
    <t>Other Freshmen</t>
  </si>
  <si>
    <t xml:space="preserve">  Total Freshmen</t>
  </si>
  <si>
    <t xml:space="preserve"> </t>
  </si>
  <si>
    <t>Sophomores</t>
  </si>
  <si>
    <t>Juniors</t>
  </si>
  <si>
    <t>Seniors</t>
  </si>
  <si>
    <t>Special Undergraduate Students</t>
  </si>
  <si>
    <t>Total Undergraduate Enrollment</t>
  </si>
  <si>
    <t>GRADUATE ENROLLMENT</t>
  </si>
  <si>
    <t>Total Graduate Enrollment</t>
  </si>
  <si>
    <t>TOTAL ENROLLMENT</t>
  </si>
  <si>
    <t>Total</t>
  </si>
  <si>
    <t>ENROLLMENT</t>
  </si>
  <si>
    <t>Catholic</t>
  </si>
  <si>
    <t>Methodist</t>
  </si>
  <si>
    <t>Baptist</t>
  </si>
  <si>
    <t>Presbyterian</t>
  </si>
  <si>
    <t>Episcopalian</t>
  </si>
  <si>
    <t>Lutheran</t>
  </si>
  <si>
    <t>United Church of Christ</t>
  </si>
  <si>
    <t>Jewish</t>
  </si>
  <si>
    <t>No Preference</t>
  </si>
  <si>
    <t>STATES REPRESENTED</t>
  </si>
  <si>
    <t>North Carolina</t>
  </si>
  <si>
    <t>Virginia</t>
  </si>
  <si>
    <t>Maryland</t>
  </si>
  <si>
    <t>New Jersey</t>
  </si>
  <si>
    <t>Pennsylvania</t>
  </si>
  <si>
    <t>Florida</t>
  </si>
  <si>
    <t>New York</t>
  </si>
  <si>
    <t>Connecticut</t>
  </si>
  <si>
    <t>Massachusetts</t>
  </si>
  <si>
    <t>Georgia</t>
  </si>
  <si>
    <t>Ohio</t>
  </si>
  <si>
    <t>Delaware</t>
  </si>
  <si>
    <t>South Carolina</t>
  </si>
  <si>
    <t>Maine</t>
  </si>
  <si>
    <t>Vermont</t>
  </si>
  <si>
    <t>New Hampshire</t>
  </si>
  <si>
    <t>Rhode Island</t>
  </si>
  <si>
    <t>Tennessee</t>
  </si>
  <si>
    <t>Texas</t>
  </si>
  <si>
    <t>COUNTIES</t>
  </si>
  <si>
    <t>% OF TOTAL NC</t>
  </si>
  <si>
    <t>REPRESENTED</t>
  </si>
  <si>
    <t>Alamance</t>
  </si>
  <si>
    <t>Guilford</t>
  </si>
  <si>
    <t>Wake</t>
  </si>
  <si>
    <t>Mecklenburg</t>
  </si>
  <si>
    <t>Durham</t>
  </si>
  <si>
    <t>Forsyth</t>
  </si>
  <si>
    <t>Orange</t>
  </si>
  <si>
    <t>Cumberland</t>
  </si>
  <si>
    <t>Rockingham</t>
  </si>
  <si>
    <t>Davidson</t>
  </si>
  <si>
    <t>Randolph</t>
  </si>
  <si>
    <t>Catawba</t>
  </si>
  <si>
    <t>New Hanover</t>
  </si>
  <si>
    <t>Buncombe</t>
  </si>
  <si>
    <t>Other Counties</t>
  </si>
  <si>
    <t>FOREIGN COUNTRIES REPRESENTED</t>
  </si>
  <si>
    <t>Japan</t>
  </si>
  <si>
    <t>Germany</t>
  </si>
  <si>
    <t>UNDERGRADUATE</t>
  </si>
  <si>
    <t>Accounting</t>
  </si>
  <si>
    <t>Art</t>
  </si>
  <si>
    <t>Biology</t>
  </si>
  <si>
    <t>Business Administration</t>
  </si>
  <si>
    <t>Chemistry</t>
  </si>
  <si>
    <t>Communications</t>
  </si>
  <si>
    <t>Computer Science</t>
  </si>
  <si>
    <t>Economics</t>
  </si>
  <si>
    <t>Elementary Education</t>
  </si>
  <si>
    <t>English</t>
  </si>
  <si>
    <t>Environmental Studies</t>
  </si>
  <si>
    <t>French</t>
  </si>
  <si>
    <t>History</t>
  </si>
  <si>
    <t>Independent Major</t>
  </si>
  <si>
    <t>International Studies</t>
  </si>
  <si>
    <t>Journalism</t>
  </si>
  <si>
    <t>Mathematics</t>
  </si>
  <si>
    <t>Middle Grades Education</t>
  </si>
  <si>
    <t>Music Education</t>
  </si>
  <si>
    <t>Music Performance</t>
  </si>
  <si>
    <t>Music Theatre</t>
  </si>
  <si>
    <t>Philosophy</t>
  </si>
  <si>
    <t>Physics</t>
  </si>
  <si>
    <t>Political Science</t>
  </si>
  <si>
    <t>Psychology</t>
  </si>
  <si>
    <t>Public Administration</t>
  </si>
  <si>
    <t>Religious Studies</t>
  </si>
  <si>
    <t>Science Education</t>
  </si>
  <si>
    <t>Sociology</t>
  </si>
  <si>
    <t>Spanish</t>
  </si>
  <si>
    <t>Special Education</t>
  </si>
  <si>
    <t>Undecided</t>
  </si>
  <si>
    <t>GRADUATE</t>
  </si>
  <si>
    <t>Master of Business Administration</t>
  </si>
  <si>
    <t>Master of Education</t>
  </si>
  <si>
    <t>Protestant</t>
  </si>
  <si>
    <t>Engineering</t>
  </si>
  <si>
    <t>California</t>
  </si>
  <si>
    <t>Illinois</t>
  </si>
  <si>
    <t>Kentucky</t>
  </si>
  <si>
    <t>Missouri</t>
  </si>
  <si>
    <t>*INCLUDES DOUBLE AND TRIPLE MAJORS.</t>
  </si>
  <si>
    <t>Theatre Arts</t>
  </si>
  <si>
    <t>Moore</t>
  </si>
  <si>
    <t>College of Arts and Sciences</t>
  </si>
  <si>
    <t>School of Communications</t>
  </si>
  <si>
    <t>School of Education</t>
  </si>
  <si>
    <t>The Love School of Business</t>
  </si>
  <si>
    <t>Graduate</t>
  </si>
  <si>
    <t>PARTTIME</t>
  </si>
  <si>
    <t>FULLTIME</t>
  </si>
  <si>
    <t xml:space="preserve">  Total Undergraduate Enrollment</t>
  </si>
  <si>
    <t xml:space="preserve">  Total Graduate Enrollment</t>
  </si>
  <si>
    <t xml:space="preserve">  TOTAL ENROLLMENT</t>
  </si>
  <si>
    <t>Comparison Reports</t>
  </si>
  <si>
    <t>Christian</t>
  </si>
  <si>
    <t>Mexico</t>
  </si>
  <si>
    <t>Canada</t>
  </si>
  <si>
    <t>Iredell</t>
  </si>
  <si>
    <t>*Includes double and triple majors</t>
  </si>
  <si>
    <t>% TOTAL  ENROLLMENT</t>
  </si>
  <si>
    <t>Ghana</t>
  </si>
  <si>
    <t>United Kingdom</t>
  </si>
  <si>
    <t>Honduras</t>
  </si>
  <si>
    <t>Doctor of Physical Therapy</t>
  </si>
  <si>
    <t>Sweden</t>
  </si>
  <si>
    <t>Panama</t>
  </si>
  <si>
    <t>Cabarrus</t>
  </si>
  <si>
    <t>Michigan</t>
  </si>
  <si>
    <t>Colorado</t>
  </si>
  <si>
    <t>Union</t>
  </si>
  <si>
    <t>Spain</t>
  </si>
  <si>
    <t>Juris Doctorate</t>
  </si>
  <si>
    <t>South Korea</t>
  </si>
  <si>
    <t>Theatre Studies</t>
  </si>
  <si>
    <t>Italy</t>
  </si>
  <si>
    <t>Master of Arts - Interactive Media</t>
  </si>
  <si>
    <t xml:space="preserve">% TOTAL  </t>
  </si>
  <si>
    <t>Church of Christ</t>
  </si>
  <si>
    <t>Church of God</t>
  </si>
  <si>
    <t>Pentecostal</t>
  </si>
  <si>
    <t>Hindu</t>
  </si>
  <si>
    <t>Assembly of God</t>
  </si>
  <si>
    <t>Muslim</t>
  </si>
  <si>
    <t>Unknown*</t>
  </si>
  <si>
    <t>*Student did not disclose. Optional item on application.</t>
  </si>
  <si>
    <t>Physical Education and Health</t>
  </si>
  <si>
    <t>Alabama</t>
  </si>
  <si>
    <t>Indiana</t>
  </si>
  <si>
    <t>Kansas</t>
  </si>
  <si>
    <t>Wisconsin</t>
  </si>
  <si>
    <t>Austria</t>
  </si>
  <si>
    <t>Brazil</t>
  </si>
  <si>
    <t>Jordan</t>
  </si>
  <si>
    <t>County, Foreign Countries and Majors</t>
  </si>
  <si>
    <t>Non-Degree</t>
  </si>
  <si>
    <t>Religious Traditions(Undergraduates)</t>
  </si>
  <si>
    <t>Sport and Event Management</t>
  </si>
  <si>
    <t>Belgium</t>
  </si>
  <si>
    <t>China</t>
  </si>
  <si>
    <t>Czech Republic</t>
  </si>
  <si>
    <t>Jamaica</t>
  </si>
  <si>
    <t>Singapore</t>
  </si>
  <si>
    <t>Trinidad Tobago</t>
  </si>
  <si>
    <t>Entrepreneurship</t>
  </si>
  <si>
    <t>Environmental and Ecological Science</t>
  </si>
  <si>
    <t>Finance</t>
  </si>
  <si>
    <t>Management</t>
  </si>
  <si>
    <t>Marketing</t>
  </si>
  <si>
    <t>Statistics</t>
  </si>
  <si>
    <t>Biochemistry</t>
  </si>
  <si>
    <t>Dance Performance/Choreography</t>
  </si>
  <si>
    <t>Communication Science</t>
  </si>
  <si>
    <t>Media Arts &amp; Entertainment</t>
  </si>
  <si>
    <t>Strategic Communications</t>
  </si>
  <si>
    <t xml:space="preserve">Physical Education and Health </t>
  </si>
  <si>
    <t>Human Service Studies</t>
  </si>
  <si>
    <t>Breakdown by Religious Traditions, State,</t>
  </si>
  <si>
    <t>Applied Mathematics</t>
  </si>
  <si>
    <t>International Business</t>
  </si>
  <si>
    <t>Public Health Studies</t>
  </si>
  <si>
    <t>Arts Administration</t>
  </si>
  <si>
    <t>Exercise Science</t>
  </si>
  <si>
    <t>Theatrical Design &amp; Production</t>
  </si>
  <si>
    <t>Ecuador</t>
  </si>
  <si>
    <t>Norway</t>
  </si>
  <si>
    <t>South Africa</t>
  </si>
  <si>
    <t>Vietnam</t>
  </si>
  <si>
    <t>Minnesota</t>
  </si>
  <si>
    <t>Information Science</t>
  </si>
  <si>
    <t>Washington</t>
  </si>
  <si>
    <t>Costa Rica</t>
  </si>
  <si>
    <t>Hong Kong</t>
  </si>
  <si>
    <t>Iceland</t>
  </si>
  <si>
    <t>Dance Science</t>
  </si>
  <si>
    <t>Early Childhood Education</t>
  </si>
  <si>
    <t>International Economics</t>
  </si>
  <si>
    <t>2013*</t>
  </si>
  <si>
    <t>Juris Doctorate/Master of Business Administration</t>
  </si>
  <si>
    <t>Master of Science - Physician Assistant Studies</t>
  </si>
  <si>
    <t>Agnostic</t>
  </si>
  <si>
    <t>Anglican</t>
  </si>
  <si>
    <t>Atheist</t>
  </si>
  <si>
    <t>Christian Science</t>
  </si>
  <si>
    <t>Church of England</t>
  </si>
  <si>
    <t>Congregationalist</t>
  </si>
  <si>
    <t>Greek Orthodox</t>
  </si>
  <si>
    <t>Independent</t>
  </si>
  <si>
    <t>Jehovah Witness</t>
  </si>
  <si>
    <t>Latter Day Saint/Mormon</t>
  </si>
  <si>
    <t>Moravian</t>
  </si>
  <si>
    <t>Non-Denominational</t>
  </si>
  <si>
    <t>Seventh Day Adventist</t>
  </si>
  <si>
    <t>Society of Friends/Quaker</t>
  </si>
  <si>
    <t>Unitarian</t>
  </si>
  <si>
    <t>Buddhist</t>
  </si>
  <si>
    <t>Australia</t>
  </si>
  <si>
    <t>Greece</t>
  </si>
  <si>
    <t>Haiti</t>
  </si>
  <si>
    <t>Kuwait</t>
  </si>
  <si>
    <t>New Zealand</t>
  </si>
  <si>
    <t>Syria</t>
  </si>
  <si>
    <t>Venezuela</t>
  </si>
  <si>
    <t>Arizona</t>
  </si>
  <si>
    <t>Policy Studies</t>
  </si>
  <si>
    <t>Music Prod &amp; Recording Arts</t>
  </si>
  <si>
    <t>Disciple of Christ</t>
  </si>
  <si>
    <t>Sikh</t>
  </si>
  <si>
    <t>Ukranian Orthodox</t>
  </si>
  <si>
    <t>Other First Year</t>
  </si>
  <si>
    <t xml:space="preserve">  Total First Year</t>
  </si>
  <si>
    <t>Cambodia</t>
  </si>
  <si>
    <t>France</t>
  </si>
  <si>
    <t>India</t>
  </si>
  <si>
    <t>Nepal</t>
  </si>
  <si>
    <t>Russia</t>
  </si>
  <si>
    <t>Switzerland</t>
  </si>
  <si>
    <t>Communication Design</t>
  </si>
  <si>
    <t>Cinema &amp; Television Arts</t>
  </si>
  <si>
    <t>Media Analytics</t>
  </si>
  <si>
    <t>2014*</t>
  </si>
  <si>
    <t>Juris Doctorate/Master of Business Adminstration</t>
  </si>
  <si>
    <t>Master of Science - Physician Assistant</t>
  </si>
  <si>
    <t>Master of Science- Physician Assistant</t>
  </si>
  <si>
    <t>FALL 2015</t>
  </si>
  <si>
    <t>SEPTEMBER 16, 2015</t>
  </si>
  <si>
    <t>Master of Science - Management</t>
  </si>
  <si>
    <t>Other</t>
  </si>
  <si>
    <t>Ame Zion</t>
  </si>
  <si>
    <t>Dutch Reform</t>
  </si>
  <si>
    <t>Advent Christian</t>
  </si>
  <si>
    <t>Mennonite</t>
  </si>
  <si>
    <t>Holiness</t>
  </si>
  <si>
    <t>Jewish - Conservative</t>
  </si>
  <si>
    <t>Jewish - Orthodox</t>
  </si>
  <si>
    <t>Jewish - Reform</t>
  </si>
  <si>
    <t>Jain</t>
  </si>
  <si>
    <t>District Of Columbia</t>
  </si>
  <si>
    <t>West Virginia</t>
  </si>
  <si>
    <t>Iowa</t>
  </si>
  <si>
    <t>Nevada</t>
  </si>
  <si>
    <t>Louisiana</t>
  </si>
  <si>
    <t>New Mexico</t>
  </si>
  <si>
    <t>Oregon</t>
  </si>
  <si>
    <t>Arkansas</t>
  </si>
  <si>
    <t>Oklahoma</t>
  </si>
  <si>
    <t>Utah</t>
  </si>
  <si>
    <t>Idaho</t>
  </si>
  <si>
    <t>Nebraska</t>
  </si>
  <si>
    <t>Mississippi</t>
  </si>
  <si>
    <t>Hawaii</t>
  </si>
  <si>
    <t>South Dakota</t>
  </si>
  <si>
    <t>Montana</t>
  </si>
  <si>
    <t>Wyoming</t>
  </si>
  <si>
    <t>North Dakota</t>
  </si>
  <si>
    <t>Alaska</t>
  </si>
  <si>
    <t>Gaston</t>
  </si>
  <si>
    <t>Nash</t>
  </si>
  <si>
    <t>Dare</t>
  </si>
  <si>
    <t>Students are enrolled from 70 North Carolina counties.</t>
  </si>
  <si>
    <t>Bahamas</t>
  </si>
  <si>
    <t>Burkina Faso</t>
  </si>
  <si>
    <t>Egypt</t>
  </si>
  <si>
    <t>Ireland</t>
  </si>
  <si>
    <t>Lithuania</t>
  </si>
  <si>
    <t>Morocco</t>
  </si>
  <si>
    <t>Myanmar</t>
  </si>
  <si>
    <t>Serbia</t>
  </si>
  <si>
    <t>Anthropology</t>
  </si>
  <si>
    <t>Art History</t>
  </si>
  <si>
    <t>Bio-Phys/Biomed Engineering</t>
  </si>
  <si>
    <t>Chemistry/Chemical Engineering</t>
  </si>
  <si>
    <t>Computer Science/Engineering</t>
  </si>
  <si>
    <t>Engineering Mathematics</t>
  </si>
  <si>
    <t>Engineering Physics</t>
  </si>
  <si>
    <t>Env. Science/Env. Engineering</t>
  </si>
  <si>
    <t>Environ/Ecological Science</t>
  </si>
  <si>
    <t>Music in the Liberal Arts</t>
  </si>
  <si>
    <t>Music Technology</t>
  </si>
  <si>
    <t>Media Arts and Entertainment</t>
  </si>
  <si>
    <t>2015*</t>
  </si>
  <si>
    <t>Puerto Rico and 49 foreign countries.</t>
  </si>
  <si>
    <t>Represented in the total student enrollment are all 50 states, the District of Columbia, US Virgin Islands,</t>
  </si>
  <si>
    <t>UNDERGRADUATE*</t>
  </si>
  <si>
    <t>Other Territories &amp; Foreign 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</si>
</sst>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0.0%"/>
    <numFmt numFmtId="166" formatCode="0.0_)"/>
  </numFmts>
  <fonts count="27" x14ac:knownFonts="1">
    <font>
      <sz val="12"/>
      <name val="Helv"/>
    </font>
    <font>
      <b/>
      <sz val="10"/>
      <name val="Arial"/>
      <family val="2"/>
    </font>
    <font>
      <sz val="10"/>
      <name val="Arial"/>
      <family val="2"/>
    </font>
    <font>
      <sz val="12"/>
      <name val="Helv"/>
    </font>
    <font>
      <b/>
      <sz val="12"/>
      <name val="Helv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u/>
      <sz val="14"/>
      <name val="Times New Roman"/>
      <family val="1"/>
    </font>
    <font>
      <sz val="14"/>
      <name val="Times New Roman"/>
      <family val="1"/>
    </font>
    <font>
      <b/>
      <u val="double"/>
      <sz val="12"/>
      <name val="Times New Roman"/>
      <family val="1"/>
    </font>
    <font>
      <b/>
      <sz val="14"/>
      <name val="Times New Roman"/>
      <family val="1"/>
    </font>
    <font>
      <b/>
      <u val="double"/>
      <sz val="14"/>
      <name val="Times New Roman"/>
      <family val="1"/>
    </font>
    <font>
      <sz val="12"/>
      <name val="Helv"/>
    </font>
    <font>
      <u/>
      <sz val="11"/>
      <name val="Times New Roman"/>
      <family val="1"/>
    </font>
    <font>
      <sz val="11"/>
      <name val="Times New Roman"/>
      <family val="1"/>
    </font>
    <font>
      <b/>
      <sz val="26"/>
      <name val="Times New Roman"/>
      <family val="1"/>
    </font>
    <font>
      <b/>
      <u/>
      <sz val="11"/>
      <name val="Times New Roman"/>
      <family val="1"/>
    </font>
    <font>
      <b/>
      <sz val="16"/>
      <name val="Times New Roman"/>
      <family val="1"/>
    </font>
    <font>
      <b/>
      <i/>
      <sz val="26"/>
      <name val="Times New Roman"/>
      <family val="1"/>
    </font>
    <font>
      <b/>
      <sz val="11"/>
      <name val="Helv"/>
    </font>
    <font>
      <sz val="11"/>
      <name val="Helv"/>
    </font>
    <font>
      <b/>
      <sz val="11"/>
      <name val="Times New Roman"/>
      <family val="1"/>
    </font>
    <font>
      <b/>
      <u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theme="0" tint="-0.34998626667073579"/>
      </right>
      <top/>
      <bottom/>
      <diagonal/>
    </border>
    <border>
      <left style="dashed">
        <color theme="0" tint="-0.34998626667073579"/>
      </left>
      <right/>
      <top/>
      <bottom/>
      <diagonal/>
    </border>
  </borders>
  <cellStyleXfs count="3">
    <xf numFmtId="164" fontId="0" fillId="0" borderId="0"/>
    <xf numFmtId="165" fontId="3" fillId="0" borderId="0"/>
    <xf numFmtId="0" fontId="2" fillId="0" borderId="0"/>
  </cellStyleXfs>
  <cellXfs count="114">
    <xf numFmtId="164" fontId="0" fillId="0" borderId="0" xfId="0"/>
    <xf numFmtId="164" fontId="0" fillId="0" borderId="0" xfId="0" applyAlignment="1" applyProtection="1">
      <alignment horizontal="left"/>
    </xf>
    <xf numFmtId="165" fontId="3" fillId="0" borderId="0" xfId="1"/>
    <xf numFmtId="164" fontId="4" fillId="0" borderId="0" xfId="0" applyFont="1"/>
    <xf numFmtId="0" fontId="2" fillId="0" borderId="0" xfId="2"/>
    <xf numFmtId="164" fontId="5" fillId="0" borderId="0" xfId="0" applyFont="1"/>
    <xf numFmtId="164" fontId="7" fillId="0" borderId="0" xfId="0" applyFont="1" applyAlignment="1" applyProtection="1">
      <alignment horizontal="left"/>
    </xf>
    <xf numFmtId="164" fontId="5" fillId="0" borderId="0" xfId="0" applyFont="1" applyAlignment="1" applyProtection="1">
      <alignment horizontal="left"/>
    </xf>
    <xf numFmtId="164" fontId="6" fillId="0" borderId="0" xfId="0" applyFont="1" applyAlignment="1" applyProtection="1">
      <alignment horizontal="left"/>
    </xf>
    <xf numFmtId="164" fontId="6" fillId="0" borderId="0" xfId="0" applyFont="1" applyProtection="1"/>
    <xf numFmtId="164" fontId="10" fillId="0" borderId="0" xfId="0" applyFont="1" applyProtection="1"/>
    <xf numFmtId="164" fontId="5" fillId="0" borderId="0" xfId="0" applyFont="1" applyAlignment="1" applyProtection="1">
      <alignment horizontal="right"/>
    </xf>
    <xf numFmtId="164" fontId="7" fillId="0" borderId="0" xfId="0" applyFont="1" applyAlignment="1" applyProtection="1">
      <alignment horizontal="right"/>
    </xf>
    <xf numFmtId="166" fontId="5" fillId="0" borderId="0" xfId="0" applyNumberFormat="1" applyFont="1" applyProtection="1"/>
    <xf numFmtId="164" fontId="7" fillId="0" borderId="0" xfId="0" applyFont="1"/>
    <xf numFmtId="166" fontId="7" fillId="0" borderId="0" xfId="0" applyNumberFormat="1" applyFont="1" applyProtection="1"/>
    <xf numFmtId="164" fontId="5" fillId="0" borderId="0" xfId="0" applyFont="1" applyProtection="1"/>
    <xf numFmtId="164" fontId="5" fillId="0" borderId="0" xfId="0" quotePrefix="1" applyFont="1" applyAlignment="1" applyProtection="1">
      <alignment horizontal="left"/>
    </xf>
    <xf numFmtId="164" fontId="5" fillId="0" borderId="0" xfId="0" applyFont="1" applyAlignment="1">
      <alignment horizontal="left"/>
    </xf>
    <xf numFmtId="165" fontId="9" fillId="0" borderId="0" xfId="1" applyFont="1"/>
    <xf numFmtId="0" fontId="9" fillId="0" borderId="0" xfId="2" applyFont="1"/>
    <xf numFmtId="164" fontId="13" fillId="0" borderId="0" xfId="0" applyFont="1"/>
    <xf numFmtId="165" fontId="13" fillId="0" borderId="0" xfId="1" applyFont="1"/>
    <xf numFmtId="1" fontId="13" fillId="0" borderId="0" xfId="1" applyNumberFormat="1" applyFont="1"/>
    <xf numFmtId="164" fontId="5" fillId="0" borderId="1" xfId="0" applyFont="1" applyBorder="1"/>
    <xf numFmtId="164" fontId="5" fillId="0" borderId="1" xfId="0" applyFont="1" applyBorder="1" applyAlignment="1" applyProtection="1">
      <alignment horizontal="center"/>
    </xf>
    <xf numFmtId="164" fontId="7" fillId="0" borderId="0" xfId="0" applyFont="1" applyProtection="1"/>
    <xf numFmtId="1" fontId="3" fillId="0" borderId="0" xfId="1" applyNumberFormat="1"/>
    <xf numFmtId="164" fontId="15" fillId="0" borderId="0" xfId="0" applyFont="1" applyBorder="1"/>
    <xf numFmtId="0" fontId="1" fillId="0" borderId="0" xfId="2" applyFont="1"/>
    <xf numFmtId="0" fontId="11" fillId="0" borderId="0" xfId="2" applyFont="1"/>
    <xf numFmtId="165" fontId="15" fillId="0" borderId="0" xfId="1" applyFont="1" applyAlignment="1" applyProtection="1">
      <alignment horizontal="left"/>
    </xf>
    <xf numFmtId="1" fontId="15" fillId="0" borderId="0" xfId="0" applyNumberFormat="1" applyFont="1" applyAlignment="1">
      <alignment horizontal="right"/>
    </xf>
    <xf numFmtId="166" fontId="15" fillId="0" borderId="0" xfId="1" applyNumberFormat="1" applyFont="1" applyProtection="1"/>
    <xf numFmtId="1" fontId="14" fillId="0" borderId="0" xfId="0" applyNumberFormat="1" applyFont="1" applyAlignment="1">
      <alignment horizontal="right"/>
    </xf>
    <xf numFmtId="166" fontId="14" fillId="0" borderId="0" xfId="1" applyNumberFormat="1" applyFont="1" applyProtection="1"/>
    <xf numFmtId="165" fontId="15" fillId="0" borderId="0" xfId="1" applyFont="1"/>
    <xf numFmtId="164" fontId="15" fillId="0" borderId="0" xfId="1" applyNumberFormat="1" applyFont="1" applyProtection="1"/>
    <xf numFmtId="1" fontId="5" fillId="0" borderId="0" xfId="0" applyNumberFormat="1" applyFont="1" applyAlignment="1">
      <alignment horizontal="left"/>
    </xf>
    <xf numFmtId="164" fontId="21" fillId="0" borderId="0" xfId="0" applyFont="1"/>
    <xf numFmtId="165" fontId="17" fillId="0" borderId="0" xfId="1" applyFont="1" applyAlignment="1" applyProtection="1">
      <alignment horizontal="left"/>
    </xf>
    <xf numFmtId="165" fontId="17" fillId="0" borderId="0" xfId="1" applyFont="1" applyAlignment="1" applyProtection="1">
      <alignment horizontal="right"/>
    </xf>
    <xf numFmtId="165" fontId="15" fillId="0" borderId="0" xfId="1" applyFont="1" applyBorder="1" applyAlignment="1" applyProtection="1">
      <alignment horizontal="left"/>
    </xf>
    <xf numFmtId="166" fontId="15" fillId="0" borderId="0" xfId="1" applyNumberFormat="1" applyFont="1" applyBorder="1" applyProtection="1"/>
    <xf numFmtId="165" fontId="15" fillId="0" borderId="0" xfId="1" applyFont="1" applyBorder="1"/>
    <xf numFmtId="164" fontId="14" fillId="0" borderId="0" xfId="0" applyFont="1" applyBorder="1"/>
    <xf numFmtId="164" fontId="15" fillId="0" borderId="0" xfId="1" applyNumberFormat="1" applyFont="1" applyBorder="1" applyProtection="1"/>
    <xf numFmtId="164" fontId="0" fillId="0" borderId="0" xfId="0" applyBorder="1"/>
    <xf numFmtId="164" fontId="8" fillId="0" borderId="0" xfId="0" applyFont="1" applyAlignment="1" applyProtection="1">
      <alignment horizontal="left"/>
    </xf>
    <xf numFmtId="164" fontId="9" fillId="0" borderId="0" xfId="0" applyFont="1" applyAlignment="1" applyProtection="1">
      <alignment horizontal="left"/>
    </xf>
    <xf numFmtId="164" fontId="9" fillId="0" borderId="0" xfId="0" applyFont="1"/>
    <xf numFmtId="164" fontId="11" fillId="0" borderId="0" xfId="0" applyFont="1" applyAlignment="1" applyProtection="1">
      <alignment horizontal="left"/>
    </xf>
    <xf numFmtId="164" fontId="6" fillId="0" borderId="0" xfId="0" applyFont="1"/>
    <xf numFmtId="164" fontId="5" fillId="0" borderId="0" xfId="0" applyFont="1" applyAlignment="1">
      <alignment horizontal="right"/>
    </xf>
    <xf numFmtId="164" fontId="15" fillId="0" borderId="0" xfId="0" applyFont="1"/>
    <xf numFmtId="164" fontId="15" fillId="0" borderId="0" xfId="0" applyFont="1" applyAlignment="1" applyProtection="1">
      <alignment horizontal="left"/>
    </xf>
    <xf numFmtId="164" fontId="14" fillId="0" borderId="0" xfId="0" applyFont="1"/>
    <xf numFmtId="164" fontId="14" fillId="0" borderId="0" xfId="0" applyFont="1" applyAlignment="1" applyProtection="1">
      <alignment horizontal="left"/>
    </xf>
    <xf numFmtId="164" fontId="22" fillId="0" borderId="0" xfId="0" applyFont="1"/>
    <xf numFmtId="164" fontId="22" fillId="0" borderId="0" xfId="0" applyFont="1" applyAlignment="1" applyProtection="1">
      <alignment horizontal="left"/>
    </xf>
    <xf numFmtId="164" fontId="15" fillId="0" borderId="0" xfId="0" applyFont="1" applyAlignment="1">
      <alignment horizontal="right"/>
    </xf>
    <xf numFmtId="164" fontId="14" fillId="0" borderId="0" xfId="0" applyFont="1" applyAlignment="1">
      <alignment horizontal="right"/>
    </xf>
    <xf numFmtId="164" fontId="22" fillId="0" borderId="0" xfId="0" applyFont="1" applyAlignment="1">
      <alignment horizontal="right"/>
    </xf>
    <xf numFmtId="164" fontId="20" fillId="0" borderId="0" xfId="0" applyFont="1"/>
    <xf numFmtId="164" fontId="6" fillId="0" borderId="0" xfId="0" applyFont="1" applyAlignment="1" applyProtection="1">
      <alignment horizontal="center"/>
    </xf>
    <xf numFmtId="164" fontId="6" fillId="0" borderId="0" xfId="0" applyFont="1" applyAlignment="1" applyProtection="1">
      <alignment horizontal="right"/>
    </xf>
    <xf numFmtId="164" fontId="23" fillId="0" borderId="0" xfId="0" applyFont="1" applyAlignment="1" applyProtection="1">
      <alignment horizontal="center"/>
    </xf>
    <xf numFmtId="164" fontId="23" fillId="0" borderId="0" xfId="0" applyFont="1" applyAlignment="1" applyProtection="1">
      <alignment horizontal="right"/>
    </xf>
    <xf numFmtId="164" fontId="23" fillId="0" borderId="0" xfId="0" applyFont="1" applyAlignment="1" applyProtection="1">
      <alignment horizontal="left"/>
    </xf>
    <xf numFmtId="165" fontId="17" fillId="0" borderId="0" xfId="1" applyFont="1" applyBorder="1" applyAlignment="1" applyProtection="1">
      <alignment horizontal="left"/>
    </xf>
    <xf numFmtId="165" fontId="17" fillId="0" borderId="0" xfId="1" applyFont="1" applyBorder="1" applyAlignment="1" applyProtection="1">
      <alignment horizontal="right"/>
    </xf>
    <xf numFmtId="165" fontId="15" fillId="0" borderId="0" xfId="1" applyFont="1" applyFill="1" applyBorder="1" applyAlignment="1" applyProtection="1">
      <alignment horizontal="left"/>
    </xf>
    <xf numFmtId="164" fontId="8" fillId="0" borderId="0" xfId="0" applyFont="1"/>
    <xf numFmtId="164" fontId="11" fillId="0" borderId="0" xfId="0" applyFont="1"/>
    <xf numFmtId="164" fontId="12" fillId="0" borderId="0" xfId="0" applyFont="1"/>
    <xf numFmtId="164" fontId="8" fillId="0" borderId="0" xfId="0" applyFont="1" applyAlignment="1" applyProtection="1">
      <alignment horizontal="center"/>
    </xf>
    <xf numFmtId="164" fontId="7" fillId="0" borderId="0" xfId="0" applyFont="1" applyBorder="1"/>
    <xf numFmtId="165" fontId="17" fillId="0" borderId="0" xfId="1" applyFont="1"/>
    <xf numFmtId="1" fontId="22" fillId="0" borderId="0" xfId="0" applyNumberFormat="1" applyFont="1" applyAlignment="1">
      <alignment horizontal="right"/>
    </xf>
    <xf numFmtId="166" fontId="22" fillId="0" borderId="0" xfId="1" applyNumberFormat="1" applyFont="1" applyProtection="1"/>
    <xf numFmtId="1" fontId="22" fillId="0" borderId="0" xfId="1" applyNumberFormat="1" applyFont="1" applyProtection="1"/>
    <xf numFmtId="166" fontId="14" fillId="0" borderId="0" xfId="1" applyNumberFormat="1" applyFont="1" applyBorder="1" applyProtection="1"/>
    <xf numFmtId="164" fontId="7" fillId="0" borderId="0" xfId="0" applyFont="1" applyBorder="1" applyProtection="1"/>
    <xf numFmtId="165" fontId="21" fillId="0" borderId="0" xfId="1" applyFont="1"/>
    <xf numFmtId="164" fontId="0" fillId="0" borderId="0" xfId="0" applyAlignment="1">
      <alignment horizontal="right"/>
    </xf>
    <xf numFmtId="164" fontId="5" fillId="0" borderId="0" xfId="0" applyFont="1" applyBorder="1"/>
    <xf numFmtId="164" fontId="15" fillId="0" borderId="0" xfId="0" quotePrefix="1" applyFont="1" applyAlignment="1">
      <alignment horizontal="right"/>
    </xf>
    <xf numFmtId="164" fontId="22" fillId="0" borderId="0" xfId="0" applyFont="1" applyProtection="1"/>
    <xf numFmtId="0" fontId="5" fillId="0" borderId="0" xfId="0" applyNumberFormat="1" applyFont="1" applyAlignment="1">
      <alignment horizontal="left"/>
    </xf>
    <xf numFmtId="1" fontId="5" fillId="0" borderId="0" xfId="0" applyNumberFormat="1" applyFont="1" applyAlignment="1" applyProtection="1">
      <alignment horizontal="left"/>
    </xf>
    <xf numFmtId="1" fontId="15" fillId="0" borderId="0" xfId="0" applyNumberFormat="1" applyFont="1" applyBorder="1" applyAlignment="1">
      <alignment horizontal="right"/>
    </xf>
    <xf numFmtId="164" fontId="24" fillId="0" borderId="0" xfId="0" applyFont="1" applyAlignment="1" applyProtection="1">
      <alignment horizontal="left"/>
    </xf>
    <xf numFmtId="164" fontId="25" fillId="0" borderId="0" xfId="0" applyFont="1" applyAlignment="1" applyProtection="1">
      <alignment horizontal="left"/>
    </xf>
    <xf numFmtId="164" fontId="26" fillId="0" borderId="0" xfId="0" applyFont="1" applyAlignment="1" applyProtection="1">
      <alignment horizontal="left"/>
    </xf>
    <xf numFmtId="164" fontId="5" fillId="0" borderId="2" xfId="0" applyFont="1" applyBorder="1" applyProtection="1"/>
    <xf numFmtId="164" fontId="5" fillId="0" borderId="2" xfId="0" applyFont="1" applyBorder="1"/>
    <xf numFmtId="164" fontId="22" fillId="0" borderId="0" xfId="0" applyFont="1" applyBorder="1"/>
    <xf numFmtId="164" fontId="6" fillId="0" borderId="0" xfId="0" applyFont="1" applyAlignment="1">
      <alignment horizontal="center"/>
    </xf>
    <xf numFmtId="164" fontId="6" fillId="0" borderId="0" xfId="0" applyFont="1" applyAlignment="1">
      <alignment horizontal="left"/>
    </xf>
    <xf numFmtId="164" fontId="8" fillId="0" borderId="3" xfId="0" applyFont="1" applyBorder="1" applyAlignment="1" applyProtection="1">
      <alignment horizontal="left"/>
    </xf>
    <xf numFmtId="164" fontId="8" fillId="0" borderId="4" xfId="0" applyFont="1" applyBorder="1"/>
    <xf numFmtId="164" fontId="8" fillId="0" borderId="3" xfId="0" applyFont="1" applyBorder="1"/>
    <xf numFmtId="164" fontId="9" fillId="0" borderId="3" xfId="0" applyFont="1" applyBorder="1"/>
    <xf numFmtId="164" fontId="9" fillId="0" borderId="4" xfId="0" applyFont="1" applyBorder="1"/>
    <xf numFmtId="164" fontId="11" fillId="0" borderId="3" xfId="0" applyFont="1" applyBorder="1"/>
    <xf numFmtId="164" fontId="11" fillId="0" borderId="4" xfId="0" applyFont="1" applyBorder="1"/>
    <xf numFmtId="164" fontId="12" fillId="0" borderId="3" xfId="0" applyFont="1" applyBorder="1"/>
    <xf numFmtId="164" fontId="12" fillId="0" borderId="4" xfId="0" applyFont="1" applyBorder="1"/>
    <xf numFmtId="164" fontId="0" fillId="0" borderId="3" xfId="0" applyBorder="1"/>
    <xf numFmtId="164" fontId="12" fillId="0" borderId="4" xfId="0" applyFont="1" applyBorder="1" applyProtection="1"/>
    <xf numFmtId="0" fontId="16" fillId="0" borderId="0" xfId="2" applyFont="1" applyAlignment="1">
      <alignment horizontal="center"/>
    </xf>
    <xf numFmtId="0" fontId="19" fillId="0" borderId="0" xfId="2" applyFont="1" applyAlignment="1">
      <alignment horizontal="center"/>
    </xf>
    <xf numFmtId="49" fontId="18" fillId="0" borderId="0" xfId="2" applyNumberFormat="1" applyFont="1" applyAlignment="1">
      <alignment horizontal="center"/>
    </xf>
    <xf numFmtId="49" fontId="18" fillId="0" borderId="0" xfId="2" quotePrefix="1" applyNumberFormat="1" applyFont="1" applyAlignment="1">
      <alignment horizontal="center"/>
    </xf>
  </cellXfs>
  <cellStyles count="3">
    <cellStyle name="Normal" xfId="0" builtinId="0"/>
    <cellStyle name="Normal_F94RR3" xfId="1"/>
    <cellStyle name="Normal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65266</xdr:colOff>
      <xdr:row>2</xdr:row>
      <xdr:rowOff>95250</xdr:rowOff>
    </xdr:from>
    <xdr:to>
      <xdr:col>6</xdr:col>
      <xdr:colOff>668159</xdr:colOff>
      <xdr:row>12</xdr:row>
      <xdr:rowOff>76200</xdr:rowOff>
    </xdr:to>
    <xdr:pic>
      <xdr:nvPicPr>
        <xdr:cNvPr id="10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7266" y="419100"/>
          <a:ext cx="3946168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Normal="100" workbookViewId="0">
      <selection activeCell="A19" sqref="A19:H19"/>
    </sheetView>
  </sheetViews>
  <sheetFormatPr defaultRowHeight="12.75" x14ac:dyDescent="0.2"/>
  <cols>
    <col min="1" max="1" width="8.88671875" style="4"/>
    <col min="2" max="2" width="3.44140625" style="4" customWidth="1"/>
    <col min="3" max="3" width="8.21875" style="4" customWidth="1"/>
    <col min="4" max="4" width="9.5546875" style="4" bestFit="1" customWidth="1"/>
    <col min="5" max="16384" width="8.88671875" style="4"/>
  </cols>
  <sheetData>
    <row r="1" spans="1:9" x14ac:dyDescent="0.2">
      <c r="E1" s="29"/>
    </row>
    <row r="2" spans="1:9" x14ac:dyDescent="0.2">
      <c r="A2" s="29"/>
      <c r="B2" s="29"/>
      <c r="C2" s="29"/>
      <c r="D2" s="29"/>
      <c r="E2" s="29"/>
      <c r="F2" s="29"/>
      <c r="G2" s="29"/>
      <c r="H2" s="29"/>
      <c r="I2" s="29"/>
    </row>
    <row r="3" spans="1:9" x14ac:dyDescent="0.2">
      <c r="A3" s="29"/>
      <c r="B3" s="29"/>
      <c r="C3" s="29"/>
      <c r="D3" s="29"/>
      <c r="E3" s="29"/>
      <c r="F3" s="29"/>
      <c r="G3" s="29"/>
      <c r="H3" s="29"/>
      <c r="I3" s="29"/>
    </row>
    <row r="4" spans="1:9" x14ac:dyDescent="0.2">
      <c r="A4" s="29"/>
      <c r="B4" s="29"/>
      <c r="C4" s="29"/>
      <c r="D4" s="29"/>
      <c r="E4" s="29"/>
      <c r="F4" s="29"/>
      <c r="G4" s="29"/>
      <c r="H4" s="29"/>
      <c r="I4" s="29"/>
    </row>
    <row r="5" spans="1:9" x14ac:dyDescent="0.2">
      <c r="A5" s="29"/>
      <c r="B5" s="29"/>
      <c r="C5" s="29"/>
      <c r="D5" s="29"/>
      <c r="E5" s="29"/>
      <c r="F5" s="29"/>
      <c r="G5" s="29"/>
      <c r="H5" s="29"/>
      <c r="I5" s="29"/>
    </row>
    <row r="6" spans="1:9" x14ac:dyDescent="0.2">
      <c r="A6" s="29"/>
      <c r="B6" s="29"/>
      <c r="C6" s="29"/>
      <c r="D6" s="29"/>
      <c r="E6" s="29"/>
      <c r="F6" s="29"/>
      <c r="G6" s="29"/>
      <c r="H6" s="29"/>
      <c r="I6" s="29"/>
    </row>
    <row r="7" spans="1:9" x14ac:dyDescent="0.2">
      <c r="A7" s="29"/>
      <c r="B7" s="29"/>
      <c r="C7" s="29"/>
      <c r="D7" s="29"/>
      <c r="E7" s="29"/>
      <c r="F7" s="29"/>
      <c r="G7" s="29"/>
      <c r="H7" s="29"/>
      <c r="I7" s="29"/>
    </row>
    <row r="8" spans="1:9" x14ac:dyDescent="0.2">
      <c r="A8" s="29"/>
      <c r="B8" s="29"/>
      <c r="C8" s="29"/>
      <c r="D8" s="29"/>
      <c r="E8" s="29"/>
      <c r="F8" s="29"/>
      <c r="G8" s="29"/>
      <c r="H8" s="29"/>
      <c r="I8" s="29"/>
    </row>
    <row r="9" spans="1:9" x14ac:dyDescent="0.2">
      <c r="A9" s="29"/>
      <c r="B9" s="29"/>
      <c r="C9" s="29"/>
      <c r="D9" s="29"/>
      <c r="E9" s="29"/>
      <c r="F9" s="29"/>
      <c r="G9" s="29"/>
      <c r="H9" s="29"/>
      <c r="I9" s="29"/>
    </row>
    <row r="10" spans="1:9" x14ac:dyDescent="0.2">
      <c r="A10" s="29"/>
      <c r="B10" s="29"/>
      <c r="C10" s="29"/>
      <c r="D10" s="29"/>
      <c r="E10" s="29"/>
      <c r="F10" s="29"/>
      <c r="G10" s="29"/>
      <c r="H10" s="29"/>
      <c r="I10" s="29"/>
    </row>
    <row r="11" spans="1:9" x14ac:dyDescent="0.2">
      <c r="A11" s="29"/>
      <c r="B11" s="29"/>
      <c r="C11" s="29"/>
      <c r="D11" s="29"/>
      <c r="E11" s="29"/>
      <c r="F11" s="29"/>
      <c r="G11" s="29"/>
      <c r="H11" s="29"/>
      <c r="I11" s="29"/>
    </row>
    <row r="12" spans="1:9" x14ac:dyDescent="0.2">
      <c r="A12" s="29"/>
      <c r="B12" s="29"/>
      <c r="C12" s="29"/>
      <c r="D12" s="29"/>
      <c r="E12" s="29"/>
      <c r="F12" s="29"/>
      <c r="G12" s="29"/>
      <c r="H12" s="29"/>
      <c r="I12" s="29"/>
    </row>
    <row r="13" spans="1:9" x14ac:dyDescent="0.2">
      <c r="A13" s="29"/>
      <c r="B13" s="29"/>
      <c r="C13" s="29"/>
      <c r="D13" s="29"/>
      <c r="E13" s="29"/>
      <c r="F13" s="29"/>
      <c r="G13" s="29"/>
      <c r="H13" s="29"/>
      <c r="I13" s="29"/>
    </row>
    <row r="14" spans="1:9" x14ac:dyDescent="0.2">
      <c r="A14" s="29"/>
      <c r="B14" s="29"/>
      <c r="C14" s="29"/>
      <c r="D14" s="29"/>
      <c r="E14" s="29"/>
      <c r="F14" s="29"/>
      <c r="G14" s="29"/>
      <c r="H14" s="29"/>
      <c r="I14" s="29"/>
    </row>
    <row r="15" spans="1:9" ht="33" x14ac:dyDescent="0.45">
      <c r="A15" s="111"/>
      <c r="B15" s="111"/>
      <c r="C15" s="111"/>
      <c r="D15" s="111"/>
      <c r="E15" s="111"/>
      <c r="F15" s="111"/>
      <c r="G15" s="111"/>
      <c r="H15" s="111"/>
      <c r="I15" s="29"/>
    </row>
    <row r="16" spans="1:9" ht="33" x14ac:dyDescent="0.45">
      <c r="A16" s="110" t="s">
        <v>0</v>
      </c>
      <c r="B16" s="110"/>
      <c r="C16" s="110"/>
      <c r="D16" s="110"/>
      <c r="E16" s="110"/>
      <c r="F16" s="110"/>
      <c r="G16" s="110"/>
      <c r="H16" s="110"/>
      <c r="I16" s="29"/>
    </row>
    <row r="17" spans="1:9" ht="33" x14ac:dyDescent="0.45">
      <c r="A17" s="110" t="s">
        <v>262</v>
      </c>
      <c r="B17" s="110"/>
      <c r="C17" s="110"/>
      <c r="D17" s="110"/>
      <c r="E17" s="110"/>
      <c r="F17" s="110"/>
      <c r="G17" s="110"/>
      <c r="H17" s="110"/>
      <c r="I17" s="29"/>
    </row>
    <row r="18" spans="1:9" ht="18.75" customHeight="1" x14ac:dyDescent="0.2">
      <c r="I18" s="29"/>
    </row>
    <row r="19" spans="1:9" ht="20.25" x14ac:dyDescent="0.3">
      <c r="A19" s="112" t="s">
        <v>263</v>
      </c>
      <c r="B19" s="113"/>
      <c r="C19" s="113"/>
      <c r="D19" s="113"/>
      <c r="E19" s="113"/>
      <c r="F19" s="113"/>
      <c r="G19" s="113"/>
      <c r="H19" s="113"/>
      <c r="I19" s="29"/>
    </row>
    <row r="20" spans="1:9" ht="18.75" x14ac:dyDescent="0.3">
      <c r="A20" s="30"/>
      <c r="B20" s="30"/>
      <c r="C20" s="30"/>
      <c r="D20" s="30"/>
      <c r="E20" s="30"/>
      <c r="F20" s="30"/>
      <c r="G20" s="29"/>
      <c r="H20" s="29"/>
      <c r="I20" s="29"/>
    </row>
    <row r="21" spans="1:9" ht="18.75" x14ac:dyDescent="0.3">
      <c r="A21" s="30"/>
      <c r="B21" s="30"/>
      <c r="C21" s="30"/>
      <c r="D21" s="30"/>
      <c r="E21" s="30"/>
      <c r="F21" s="30"/>
      <c r="G21" s="29"/>
      <c r="H21" s="29"/>
      <c r="I21" s="29"/>
    </row>
    <row r="22" spans="1:9" ht="18.75" x14ac:dyDescent="0.3">
      <c r="A22" s="30"/>
      <c r="B22" s="30"/>
      <c r="C22" s="30"/>
      <c r="D22" s="30"/>
      <c r="E22" s="30"/>
      <c r="F22" s="30"/>
      <c r="G22" s="29"/>
      <c r="H22" s="29"/>
      <c r="I22" s="29"/>
    </row>
    <row r="23" spans="1:9" ht="18.75" x14ac:dyDescent="0.3">
      <c r="A23" s="30"/>
      <c r="B23" s="30"/>
      <c r="C23" s="30"/>
      <c r="D23" s="30"/>
      <c r="E23" s="30"/>
      <c r="F23" s="30"/>
      <c r="G23" s="29"/>
      <c r="H23" s="29"/>
      <c r="I23" s="29"/>
    </row>
    <row r="24" spans="1:9" ht="18.75" x14ac:dyDescent="0.3">
      <c r="A24" s="30"/>
      <c r="B24" s="30"/>
      <c r="C24" s="30"/>
      <c r="D24" s="30"/>
      <c r="E24" s="30"/>
      <c r="F24" s="30"/>
      <c r="G24" s="29"/>
      <c r="H24" s="29"/>
      <c r="I24" s="29"/>
    </row>
    <row r="25" spans="1:9" ht="18.75" x14ac:dyDescent="0.3">
      <c r="A25" s="30"/>
      <c r="B25" s="30"/>
      <c r="C25" s="30"/>
      <c r="D25" s="30"/>
      <c r="E25" s="30"/>
      <c r="F25" s="30"/>
      <c r="G25" s="29"/>
      <c r="H25" s="29"/>
      <c r="I25" s="29"/>
    </row>
    <row r="26" spans="1:9" ht="18.75" x14ac:dyDescent="0.3">
      <c r="A26" s="30"/>
      <c r="B26" s="30"/>
      <c r="C26" s="30"/>
      <c r="D26" s="30"/>
      <c r="E26" s="30"/>
      <c r="F26" s="30"/>
      <c r="G26" s="29"/>
      <c r="H26" s="29"/>
      <c r="I26" s="29"/>
    </row>
    <row r="27" spans="1:9" ht="18.75" x14ac:dyDescent="0.3">
      <c r="A27" s="30"/>
      <c r="B27" s="30"/>
      <c r="C27" s="30" t="s">
        <v>1</v>
      </c>
      <c r="D27" s="30" t="s">
        <v>2</v>
      </c>
      <c r="E27" s="30"/>
      <c r="F27" s="30"/>
      <c r="G27" s="29"/>
      <c r="H27" s="29"/>
      <c r="I27" s="29"/>
    </row>
    <row r="28" spans="1:9" ht="18.75" x14ac:dyDescent="0.3">
      <c r="A28" s="30"/>
      <c r="B28" s="30"/>
      <c r="C28" s="30" t="s">
        <v>3</v>
      </c>
      <c r="D28" s="30" t="s">
        <v>195</v>
      </c>
      <c r="E28" s="30"/>
      <c r="F28" s="30"/>
      <c r="G28" s="29"/>
      <c r="H28" s="29"/>
      <c r="I28" s="29"/>
    </row>
    <row r="29" spans="1:9" ht="18.75" x14ac:dyDescent="0.3">
      <c r="A29" s="30"/>
      <c r="B29" s="30"/>
      <c r="C29" s="30"/>
      <c r="D29" s="30" t="s">
        <v>172</v>
      </c>
      <c r="E29" s="30"/>
      <c r="F29" s="30"/>
      <c r="G29" s="29"/>
      <c r="H29" s="29"/>
      <c r="I29" s="29"/>
    </row>
    <row r="30" spans="1:9" ht="18.75" x14ac:dyDescent="0.3">
      <c r="A30" s="30"/>
      <c r="B30" s="30"/>
      <c r="C30" s="30" t="s">
        <v>4</v>
      </c>
      <c r="D30" s="30" t="s">
        <v>132</v>
      </c>
      <c r="E30" s="30"/>
      <c r="F30" s="30"/>
      <c r="G30" s="29"/>
      <c r="H30" s="29"/>
      <c r="I30" s="29"/>
    </row>
    <row r="31" spans="1:9" ht="18.75" x14ac:dyDescent="0.3">
      <c r="A31" s="20"/>
      <c r="B31" s="20"/>
      <c r="C31" s="20"/>
      <c r="D31" s="20"/>
      <c r="E31" s="20"/>
      <c r="F31" s="20"/>
    </row>
    <row r="32" spans="1:9" ht="18.75" x14ac:dyDescent="0.3">
      <c r="A32" s="20"/>
      <c r="B32" s="20"/>
      <c r="C32" s="20"/>
      <c r="E32" s="20"/>
      <c r="F32" s="20"/>
    </row>
    <row r="33" spans="1:6" ht="18.75" x14ac:dyDescent="0.3">
      <c r="A33" s="20"/>
      <c r="B33" s="20"/>
      <c r="C33" s="20"/>
      <c r="D33" s="20"/>
      <c r="E33" s="20"/>
      <c r="F33" s="20"/>
    </row>
  </sheetData>
  <customSheetViews>
    <customSheetView guid="{0782D04A-F9DD-462B-84E5-7F9CBB74479B}">
      <selection activeCell="A19" sqref="A19:H19"/>
      <pageMargins left="0.75" right="0.75" top="1" bottom="1" header="0.5" footer="0.5"/>
      <printOptions horizontalCentered="1"/>
      <pageSetup orientation="portrait" horizontalDpi="4294967292" r:id="rId1"/>
      <headerFooter alignWithMargins="0"/>
    </customSheetView>
  </customSheetViews>
  <mergeCells count="4">
    <mergeCell ref="A16:H16"/>
    <mergeCell ref="A17:H17"/>
    <mergeCell ref="A15:H15"/>
    <mergeCell ref="A19:H19"/>
  </mergeCells>
  <phoneticPr fontId="0" type="noConversion"/>
  <printOptions horizontalCentered="1"/>
  <pageMargins left="0.75" right="0.75" top="1" bottom="1" header="0.5" footer="0.5"/>
  <pageSetup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29"/>
  <sheetViews>
    <sheetView showGridLines="0" view="pageLayout" zoomScale="115" zoomScaleNormal="100" zoomScalePageLayoutView="115" workbookViewId="0">
      <selection activeCell="A3" sqref="A3"/>
    </sheetView>
  </sheetViews>
  <sheetFormatPr defaultColWidth="9.6640625" defaultRowHeight="15.75" x14ac:dyDescent="0.25"/>
  <cols>
    <col min="1" max="1" width="36.44140625" customWidth="1"/>
    <col min="2" max="2" width="6.6640625" customWidth="1"/>
    <col min="3" max="3" width="7.6640625" customWidth="1"/>
    <col min="4" max="4" width="6.5546875" customWidth="1"/>
    <col min="5" max="5" width="3" customWidth="1"/>
    <col min="6" max="6" width="7.5546875" customWidth="1"/>
    <col min="7" max="7" width="8" customWidth="1"/>
    <col min="8" max="8" width="6.88671875" customWidth="1"/>
    <col min="9" max="9" width="3.109375" customWidth="1"/>
    <col min="10" max="11" width="7.5546875" customWidth="1"/>
    <col min="12" max="12" width="9.88671875" customWidth="1"/>
    <col min="13" max="13" width="12.6640625" customWidth="1"/>
  </cols>
  <sheetData>
    <row r="1" spans="1:12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5"/>
      <c r="B2" s="24"/>
      <c r="C2" s="25" t="s">
        <v>5</v>
      </c>
      <c r="D2" s="24"/>
      <c r="E2" s="5"/>
      <c r="F2" s="24"/>
      <c r="G2" s="25" t="s">
        <v>6</v>
      </c>
      <c r="H2" s="24"/>
      <c r="I2" s="5"/>
      <c r="J2" s="24"/>
      <c r="K2" s="25" t="s">
        <v>7</v>
      </c>
      <c r="L2" s="24"/>
    </row>
    <row r="3" spans="1:12" x14ac:dyDescent="0.25">
      <c r="A3" s="21"/>
      <c r="B3" s="11" t="s">
        <v>9</v>
      </c>
      <c r="C3" s="11" t="s">
        <v>10</v>
      </c>
      <c r="D3" s="5"/>
      <c r="E3" s="5"/>
      <c r="F3" s="11" t="s">
        <v>9</v>
      </c>
      <c r="G3" s="11" t="s">
        <v>10</v>
      </c>
      <c r="H3" s="5"/>
      <c r="I3" s="5"/>
      <c r="J3" s="11" t="s">
        <v>9</v>
      </c>
      <c r="K3" s="11" t="s">
        <v>10</v>
      </c>
      <c r="L3" s="11" t="s">
        <v>11</v>
      </c>
    </row>
    <row r="4" spans="1:12" x14ac:dyDescent="0.25">
      <c r="A4" s="5" t="s">
        <v>77</v>
      </c>
      <c r="B4" s="12" t="s">
        <v>12</v>
      </c>
      <c r="C4" s="12" t="s">
        <v>12</v>
      </c>
      <c r="D4" s="12" t="s">
        <v>7</v>
      </c>
      <c r="E4" s="5"/>
      <c r="F4" s="12" t="s">
        <v>12</v>
      </c>
      <c r="G4" s="12" t="s">
        <v>12</v>
      </c>
      <c r="H4" s="12" t="s">
        <v>7</v>
      </c>
      <c r="I4" s="5"/>
      <c r="J4" s="12" t="s">
        <v>12</v>
      </c>
      <c r="K4" s="12" t="s">
        <v>12</v>
      </c>
      <c r="L4" s="12" t="s">
        <v>7</v>
      </c>
    </row>
    <row r="5" spans="1:12" x14ac:dyDescent="0.25">
      <c r="A5" s="6" t="s">
        <v>26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7" t="s">
        <v>13</v>
      </c>
      <c r="B6" s="16">
        <v>6</v>
      </c>
      <c r="C6" s="16">
        <v>635</v>
      </c>
      <c r="D6" s="16">
        <f>B6+C6</f>
        <v>641</v>
      </c>
      <c r="E6" s="16"/>
      <c r="F6" s="5">
        <v>9</v>
      </c>
      <c r="G6" s="5">
        <v>874</v>
      </c>
      <c r="H6" s="16">
        <f>F6+G6</f>
        <v>883</v>
      </c>
      <c r="I6" s="5"/>
      <c r="J6" s="16">
        <f>B6+F6</f>
        <v>15</v>
      </c>
      <c r="K6" s="16">
        <f>C6+G6</f>
        <v>1509</v>
      </c>
      <c r="L6" s="16">
        <f>J6+K6</f>
        <v>1524</v>
      </c>
    </row>
    <row r="7" spans="1:12" x14ac:dyDescent="0.25">
      <c r="A7" s="7" t="s">
        <v>247</v>
      </c>
      <c r="B7" s="26">
        <v>1</v>
      </c>
      <c r="C7" s="26">
        <v>52</v>
      </c>
      <c r="D7" s="26">
        <f>B7+C7</f>
        <v>53</v>
      </c>
      <c r="E7" s="26"/>
      <c r="F7" s="14">
        <v>1</v>
      </c>
      <c r="G7" s="14">
        <v>33</v>
      </c>
      <c r="H7" s="26">
        <f>F7+G7</f>
        <v>34</v>
      </c>
      <c r="I7" s="5"/>
      <c r="J7" s="26">
        <f>B7+F7</f>
        <v>2</v>
      </c>
      <c r="K7" s="26">
        <f>C7+G7</f>
        <v>85</v>
      </c>
      <c r="L7" s="26">
        <f>J7+K7</f>
        <v>87</v>
      </c>
    </row>
    <row r="8" spans="1:12" x14ac:dyDescent="0.25">
      <c r="A8" s="7" t="s">
        <v>248</v>
      </c>
      <c r="B8" s="16">
        <f>B6+B7</f>
        <v>7</v>
      </c>
      <c r="C8" s="16">
        <f>C6+C7</f>
        <v>687</v>
      </c>
      <c r="D8" s="16">
        <f>D6+D7</f>
        <v>694</v>
      </c>
      <c r="E8" s="16"/>
      <c r="F8" s="16">
        <f>F6+F7</f>
        <v>10</v>
      </c>
      <c r="G8" s="16">
        <f>G6+G7</f>
        <v>907</v>
      </c>
      <c r="H8" s="16">
        <f>H6+H7</f>
        <v>917</v>
      </c>
      <c r="I8" s="7" t="s">
        <v>16</v>
      </c>
      <c r="J8" s="16">
        <f>J6+J7</f>
        <v>17</v>
      </c>
      <c r="K8" s="16">
        <f>K6+K7</f>
        <v>1594</v>
      </c>
      <c r="L8" s="16">
        <f>SUM(L6:L7)</f>
        <v>1611</v>
      </c>
    </row>
    <row r="9" spans="1:12" ht="13.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x14ac:dyDescent="0.25">
      <c r="A10" s="7" t="s">
        <v>17</v>
      </c>
      <c r="B10" s="5">
        <v>3</v>
      </c>
      <c r="C10" s="5">
        <v>560</v>
      </c>
      <c r="D10" s="16">
        <f>B10+C10</f>
        <v>563</v>
      </c>
      <c r="E10" s="16"/>
      <c r="F10" s="5">
        <v>4</v>
      </c>
      <c r="G10" s="5">
        <v>860</v>
      </c>
      <c r="H10" s="16">
        <f>F10+G10</f>
        <v>864</v>
      </c>
      <c r="I10" s="5"/>
      <c r="J10" s="16">
        <f t="shared" ref="J10:K13" si="0">B10+F10</f>
        <v>7</v>
      </c>
      <c r="K10" s="16">
        <f t="shared" si="0"/>
        <v>1420</v>
      </c>
      <c r="L10" s="16">
        <f>J10+K10</f>
        <v>1427</v>
      </c>
    </row>
    <row r="11" spans="1:12" x14ac:dyDescent="0.25">
      <c r="A11" s="7" t="s">
        <v>18</v>
      </c>
      <c r="B11" s="5">
        <v>2</v>
      </c>
      <c r="C11" s="5">
        <v>552</v>
      </c>
      <c r="D11" s="16">
        <f>B11+C11</f>
        <v>554</v>
      </c>
      <c r="E11" s="16"/>
      <c r="F11" s="5">
        <v>6</v>
      </c>
      <c r="G11" s="5">
        <v>783</v>
      </c>
      <c r="H11" s="16">
        <f>F11+G11</f>
        <v>789</v>
      </c>
      <c r="I11" s="5"/>
      <c r="J11" s="16">
        <f t="shared" si="0"/>
        <v>8</v>
      </c>
      <c r="K11" s="16">
        <f t="shared" si="0"/>
        <v>1335</v>
      </c>
      <c r="L11" s="16">
        <f>J11+K11</f>
        <v>1343</v>
      </c>
    </row>
    <row r="12" spans="1:12" x14ac:dyDescent="0.25">
      <c r="A12" s="7" t="s">
        <v>19</v>
      </c>
      <c r="B12" s="5">
        <v>32</v>
      </c>
      <c r="C12" s="5">
        <v>549</v>
      </c>
      <c r="D12" s="16">
        <f>B12+C12</f>
        <v>581</v>
      </c>
      <c r="E12" s="16"/>
      <c r="F12" s="5">
        <v>39</v>
      </c>
      <c r="G12" s="5">
        <v>815</v>
      </c>
      <c r="H12" s="16">
        <f>F12+G12</f>
        <v>854</v>
      </c>
      <c r="I12" s="5"/>
      <c r="J12" s="16">
        <f t="shared" si="0"/>
        <v>71</v>
      </c>
      <c r="K12" s="16">
        <f t="shared" si="0"/>
        <v>1364</v>
      </c>
      <c r="L12" s="16">
        <f>J12+K12</f>
        <v>1435</v>
      </c>
    </row>
    <row r="13" spans="1:12" x14ac:dyDescent="0.25">
      <c r="A13" s="7" t="s">
        <v>20</v>
      </c>
      <c r="B13" s="95">
        <v>28</v>
      </c>
      <c r="C13" s="95">
        <v>2</v>
      </c>
      <c r="D13" s="94">
        <f>B13+C13</f>
        <v>30</v>
      </c>
      <c r="E13" s="26"/>
      <c r="F13" s="95">
        <v>52</v>
      </c>
      <c r="G13" s="95">
        <v>5</v>
      </c>
      <c r="H13" s="94">
        <f>F13+G13</f>
        <v>57</v>
      </c>
      <c r="I13" s="5"/>
      <c r="J13" s="94">
        <f t="shared" si="0"/>
        <v>80</v>
      </c>
      <c r="K13" s="94">
        <f t="shared" si="0"/>
        <v>7</v>
      </c>
      <c r="L13" s="94">
        <f>J13+K13</f>
        <v>87</v>
      </c>
    </row>
    <row r="14" spans="1:12" x14ac:dyDescent="0.25">
      <c r="A14" s="8" t="s">
        <v>21</v>
      </c>
      <c r="B14" s="9">
        <f>SUM(B8:B13)</f>
        <v>72</v>
      </c>
      <c r="C14" s="9">
        <f>SUM(C8:C13)</f>
        <v>2350</v>
      </c>
      <c r="D14" s="9">
        <f>SUM(D8:D13)</f>
        <v>2422</v>
      </c>
      <c r="E14" s="9"/>
      <c r="F14" s="9">
        <f>SUM(F8:F13)</f>
        <v>111</v>
      </c>
      <c r="G14" s="9">
        <f>SUM(G8:G13)</f>
        <v>3370</v>
      </c>
      <c r="H14" s="9">
        <f>SUM(H8:H13)</f>
        <v>3481</v>
      </c>
      <c r="I14" s="8" t="s">
        <v>16</v>
      </c>
      <c r="J14" s="9">
        <f>SUM(J8:J13)</f>
        <v>183</v>
      </c>
      <c r="K14" s="9">
        <f>SUM(K8:K13)</f>
        <v>5720</v>
      </c>
      <c r="L14" s="9">
        <f>SUM(L8:L13)</f>
        <v>5903</v>
      </c>
    </row>
    <row r="15" spans="1:12" ht="12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2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x14ac:dyDescent="0.25">
      <c r="A17" s="6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x14ac:dyDescent="0.25">
      <c r="A18" s="7" t="s">
        <v>142</v>
      </c>
      <c r="B18" s="5">
        <v>0</v>
      </c>
      <c r="C18" s="5">
        <v>46</v>
      </c>
      <c r="D18" s="16">
        <f>C18+B18</f>
        <v>46</v>
      </c>
      <c r="E18" s="21"/>
      <c r="F18" s="5">
        <v>0</v>
      </c>
      <c r="G18" s="5">
        <v>102</v>
      </c>
      <c r="H18" s="16">
        <f>G18+F18</f>
        <v>102</v>
      </c>
      <c r="I18" s="21"/>
      <c r="J18" s="16">
        <f t="shared" ref="J18:K25" si="1">B18+F18</f>
        <v>0</v>
      </c>
      <c r="K18" s="16">
        <f t="shared" si="1"/>
        <v>148</v>
      </c>
      <c r="L18" s="16">
        <f>K18+J18</f>
        <v>148</v>
      </c>
    </row>
    <row r="19" spans="1:12" x14ac:dyDescent="0.25">
      <c r="A19" s="7" t="s">
        <v>150</v>
      </c>
      <c r="B19" s="5">
        <v>0</v>
      </c>
      <c r="C19" s="5">
        <v>130</v>
      </c>
      <c r="D19" s="16">
        <f>C19+B19</f>
        <v>130</v>
      </c>
      <c r="E19" s="5"/>
      <c r="F19" s="5">
        <v>0</v>
      </c>
      <c r="G19" s="5">
        <v>179</v>
      </c>
      <c r="H19" s="16">
        <f>G19+F19</f>
        <v>179</v>
      </c>
      <c r="I19" s="5"/>
      <c r="J19" s="16">
        <f>B19+F19</f>
        <v>0</v>
      </c>
      <c r="K19" s="16">
        <f>C19+G19</f>
        <v>309</v>
      </c>
      <c r="L19" s="16">
        <f>K19+J19</f>
        <v>309</v>
      </c>
    </row>
    <row r="20" spans="1:12" x14ac:dyDescent="0.25">
      <c r="A20" s="93" t="s">
        <v>216</v>
      </c>
      <c r="B20" s="5">
        <v>0</v>
      </c>
      <c r="C20" s="5">
        <v>3</v>
      </c>
      <c r="D20" s="16">
        <f>C20+B20</f>
        <v>3</v>
      </c>
      <c r="E20" s="5"/>
      <c r="F20" s="5">
        <v>0</v>
      </c>
      <c r="G20" s="5">
        <v>3</v>
      </c>
      <c r="H20" s="16">
        <f>G20+F20</f>
        <v>3</v>
      </c>
      <c r="I20" s="5"/>
      <c r="J20" s="16">
        <f>B20+F20</f>
        <v>0</v>
      </c>
      <c r="K20" s="16">
        <f>C20+G20</f>
        <v>6</v>
      </c>
      <c r="L20" s="16">
        <f>K20+J20</f>
        <v>6</v>
      </c>
    </row>
    <row r="21" spans="1:12" x14ac:dyDescent="0.25">
      <c r="A21" s="7" t="s">
        <v>154</v>
      </c>
      <c r="B21" s="5">
        <v>0</v>
      </c>
      <c r="C21" s="5">
        <v>13</v>
      </c>
      <c r="D21" s="16">
        <f>SUM(B21:C21)</f>
        <v>13</v>
      </c>
      <c r="E21" s="21"/>
      <c r="F21" s="5">
        <v>0</v>
      </c>
      <c r="G21" s="5">
        <v>23</v>
      </c>
      <c r="H21" s="16">
        <f>SUM(F21:G21)</f>
        <v>23</v>
      </c>
      <c r="I21" s="21"/>
      <c r="J21" s="16">
        <f>SUM(B21+F21)</f>
        <v>0</v>
      </c>
      <c r="K21" s="16">
        <f>SUM(C21+G21)</f>
        <v>36</v>
      </c>
      <c r="L21" s="16">
        <f>SUM(J21:K21)</f>
        <v>36</v>
      </c>
    </row>
    <row r="22" spans="1:12" x14ac:dyDescent="0.25">
      <c r="A22" s="7" t="s">
        <v>111</v>
      </c>
      <c r="B22" s="5">
        <v>49</v>
      </c>
      <c r="C22" s="5">
        <v>27</v>
      </c>
      <c r="D22" s="16">
        <f>C22+B22</f>
        <v>76</v>
      </c>
      <c r="E22" s="16"/>
      <c r="F22" s="5">
        <v>26</v>
      </c>
      <c r="G22" s="5">
        <v>14</v>
      </c>
      <c r="H22" s="16">
        <f>G22+F22</f>
        <v>40</v>
      </c>
      <c r="I22" s="5"/>
      <c r="J22" s="16">
        <f t="shared" si="1"/>
        <v>75</v>
      </c>
      <c r="K22" s="16">
        <f t="shared" si="1"/>
        <v>41</v>
      </c>
      <c r="L22" s="16">
        <f>K22+J22</f>
        <v>116</v>
      </c>
    </row>
    <row r="23" spans="1:12" x14ac:dyDescent="0.25">
      <c r="A23" s="7" t="s">
        <v>112</v>
      </c>
      <c r="B23" s="5">
        <v>1</v>
      </c>
      <c r="C23" s="5">
        <v>0</v>
      </c>
      <c r="D23" s="16">
        <f>C23+B23</f>
        <v>1</v>
      </c>
      <c r="E23" s="16"/>
      <c r="F23" s="5">
        <v>19</v>
      </c>
      <c r="G23" s="5">
        <v>0</v>
      </c>
      <c r="H23" s="16">
        <f>G23+F23</f>
        <v>19</v>
      </c>
      <c r="I23" s="5"/>
      <c r="J23" s="16">
        <f t="shared" si="1"/>
        <v>20</v>
      </c>
      <c r="K23" s="16">
        <f t="shared" si="1"/>
        <v>0</v>
      </c>
      <c r="L23" s="16">
        <f>K23+J23</f>
        <v>20</v>
      </c>
    </row>
    <row r="24" spans="1:12" x14ac:dyDescent="0.25">
      <c r="A24" s="7" t="s">
        <v>264</v>
      </c>
      <c r="B24" s="5">
        <v>0</v>
      </c>
      <c r="C24" s="5">
        <v>7</v>
      </c>
      <c r="D24" s="16">
        <f>C24+B24</f>
        <v>7</v>
      </c>
      <c r="E24" s="16"/>
      <c r="F24" s="5">
        <v>2</v>
      </c>
      <c r="G24" s="5">
        <v>9</v>
      </c>
      <c r="H24" s="16">
        <f>G24+F24</f>
        <v>11</v>
      </c>
      <c r="I24" s="5"/>
      <c r="J24" s="16">
        <f t="shared" si="1"/>
        <v>2</v>
      </c>
      <c r="K24" s="16">
        <f t="shared" si="1"/>
        <v>16</v>
      </c>
      <c r="L24" s="16">
        <f>K24+J24</f>
        <v>18</v>
      </c>
    </row>
    <row r="25" spans="1:12" x14ac:dyDescent="0.25">
      <c r="A25" s="7" t="s">
        <v>260</v>
      </c>
      <c r="B25" s="95">
        <v>0</v>
      </c>
      <c r="C25" s="95">
        <v>16</v>
      </c>
      <c r="D25" s="94">
        <f>C25+B25</f>
        <v>16</v>
      </c>
      <c r="E25" s="82"/>
      <c r="F25" s="95">
        <v>0</v>
      </c>
      <c r="G25" s="95">
        <v>59</v>
      </c>
      <c r="H25" s="94">
        <f>G25+F25</f>
        <v>59</v>
      </c>
      <c r="I25" s="76"/>
      <c r="J25" s="94">
        <f t="shared" si="1"/>
        <v>0</v>
      </c>
      <c r="K25" s="94">
        <f t="shared" si="1"/>
        <v>75</v>
      </c>
      <c r="L25" s="94">
        <f>K25+J25</f>
        <v>75</v>
      </c>
    </row>
    <row r="26" spans="1:12" x14ac:dyDescent="0.25">
      <c r="A26" s="8" t="s">
        <v>23</v>
      </c>
      <c r="B26" s="9">
        <f>SUM(B18:B25)</f>
        <v>50</v>
      </c>
      <c r="C26" s="9">
        <f>SUM(C18:C25)</f>
        <v>242</v>
      </c>
      <c r="D26" s="9">
        <f>C26+B26</f>
        <v>292</v>
      </c>
      <c r="E26" s="9"/>
      <c r="F26" s="9">
        <f>SUM(F18:F25)</f>
        <v>47</v>
      </c>
      <c r="G26" s="9">
        <f>SUM(G18:G25)</f>
        <v>389</v>
      </c>
      <c r="H26" s="9">
        <f>G26+F26</f>
        <v>436</v>
      </c>
      <c r="I26" s="8" t="s">
        <v>16</v>
      </c>
      <c r="J26" s="9">
        <f>SUM(J18:J25)</f>
        <v>97</v>
      </c>
      <c r="K26" s="9">
        <f>SUM(K18:K25)</f>
        <v>631</v>
      </c>
      <c r="L26" s="9">
        <f>K26+J26</f>
        <v>728</v>
      </c>
    </row>
    <row r="27" spans="1:12" ht="12.7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x14ac:dyDescent="0.25">
      <c r="A28" s="8" t="s">
        <v>24</v>
      </c>
      <c r="B28" s="10">
        <f>B14+B26</f>
        <v>122</v>
      </c>
      <c r="C28" s="10">
        <f>C14+C26</f>
        <v>2592</v>
      </c>
      <c r="D28" s="10">
        <f>D14+D26</f>
        <v>2714</v>
      </c>
      <c r="E28" s="10"/>
      <c r="F28" s="10">
        <f>F14+F26</f>
        <v>158</v>
      </c>
      <c r="G28" s="10">
        <f>G14+G26</f>
        <v>3759</v>
      </c>
      <c r="H28" s="10">
        <f>H14+H26</f>
        <v>3917</v>
      </c>
      <c r="I28" s="8" t="s">
        <v>16</v>
      </c>
      <c r="J28" s="10">
        <f>J14+J26</f>
        <v>280</v>
      </c>
      <c r="K28" s="10">
        <f>K14+K26</f>
        <v>6351</v>
      </c>
      <c r="L28" s="10">
        <f>L14+L26</f>
        <v>6631</v>
      </c>
    </row>
    <row r="29" spans="1:12" ht="1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</sheetData>
  <customSheetViews>
    <customSheetView guid="{0782D04A-F9DD-462B-84E5-7F9CBB74479B}" showGridLines="0">
      <selection activeCell="C12" sqref="C12"/>
      <pageMargins left="0.25" right="0.25" top="0.84" bottom="0.67" header="0.32" footer="0.3"/>
      <printOptions verticalCentered="1"/>
      <pageSetup orientation="landscape" horizontalDpi="4294967292" verticalDpi="1200" r:id="rId1"/>
      <headerFooter alignWithMargins="0">
        <oddHeader xml:space="preserve">&amp;C&amp;"Times New Roman,Bold"PART I
&amp;UENROLLMENT REPORT OF THE REGISTRAR - FALL 2014&amp;"Helv,Bold"
</oddHeader>
      </headerFooter>
    </customSheetView>
  </customSheetViews>
  <phoneticPr fontId="0" type="noConversion"/>
  <printOptions verticalCentered="1" gridLinesSet="0"/>
  <pageMargins left="0.25" right="0.25" top="0.84" bottom="0.67" header="0.32" footer="0.3"/>
  <pageSetup orientation="landscape" horizontalDpi="4294967292" verticalDpi="1200" r:id="rId2"/>
  <headerFooter alignWithMargins="0">
    <oddHeader xml:space="preserve">&amp;C&amp;"Times New Roman,Bold"PART I
&amp;UENROLLMENT REPORT OF THE REGISTRAR - FALL 2015&amp;"Helv,Bold"
</oddHeader>
  </headerFooter>
  <ignoredErrors>
    <ignoredError sqref="J21:K21 H21 D21 L2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E90"/>
  <sheetViews>
    <sheetView showGridLines="0" view="pageLayout" zoomScaleNormal="100" workbookViewId="0">
      <selection activeCell="B1" sqref="B1"/>
    </sheetView>
  </sheetViews>
  <sheetFormatPr defaultColWidth="9.6640625" defaultRowHeight="15.75" x14ac:dyDescent="0.25"/>
  <cols>
    <col min="1" max="1" width="6.77734375" style="2" customWidth="1"/>
    <col min="2" max="2" width="31.6640625" style="2" customWidth="1"/>
    <col min="3" max="3" width="11.44140625" style="2" customWidth="1"/>
    <col min="4" max="4" width="24.21875" style="2" customWidth="1"/>
    <col min="5" max="5" width="11.6640625" style="2" customWidth="1"/>
    <col min="6" max="6" width="10" style="2" bestFit="1" customWidth="1"/>
    <col min="7" max="16384" width="9.6640625" style="2"/>
  </cols>
  <sheetData>
    <row r="1" spans="1:4" s="83" customFormat="1" ht="14.25" customHeight="1" x14ac:dyDescent="0.25">
      <c r="A1" s="36"/>
      <c r="B1" s="40" t="s">
        <v>174</v>
      </c>
      <c r="C1" s="41" t="s">
        <v>7</v>
      </c>
      <c r="D1" s="41" t="s">
        <v>155</v>
      </c>
    </row>
    <row r="2" spans="1:4" s="83" customFormat="1" ht="14.25" customHeight="1" x14ac:dyDescent="0.25">
      <c r="A2" s="36"/>
      <c r="B2" s="77" t="s">
        <v>133</v>
      </c>
    </row>
    <row r="3" spans="1:4" s="83" customFormat="1" ht="14.25" customHeight="1" x14ac:dyDescent="0.25">
      <c r="A3" s="36"/>
      <c r="B3" s="31" t="s">
        <v>27</v>
      </c>
      <c r="C3" s="32">
        <v>1688</v>
      </c>
      <c r="D3" s="33">
        <f>SUM(C3/5904)*100</f>
        <v>28.590785907859079</v>
      </c>
    </row>
    <row r="4" spans="1:4" s="83" customFormat="1" ht="14.25" customHeight="1" x14ac:dyDescent="0.25">
      <c r="A4" s="36"/>
      <c r="B4" s="31" t="s">
        <v>133</v>
      </c>
      <c r="C4" s="32">
        <v>611</v>
      </c>
      <c r="D4" s="33">
        <f t="shared" ref="D4:D35" si="0">SUM(C4/5904)*100</f>
        <v>10.348915989159892</v>
      </c>
    </row>
    <row r="5" spans="1:4" s="83" customFormat="1" ht="14.25" customHeight="1" x14ac:dyDescent="0.25">
      <c r="A5" s="36"/>
      <c r="B5" s="31" t="s">
        <v>30</v>
      </c>
      <c r="C5" s="32">
        <v>285</v>
      </c>
      <c r="D5" s="33">
        <f t="shared" si="0"/>
        <v>4.8272357723577235</v>
      </c>
    </row>
    <row r="6" spans="1:4" s="83" customFormat="1" ht="14.25" customHeight="1" x14ac:dyDescent="0.25">
      <c r="A6" s="36"/>
      <c r="B6" s="31" t="s">
        <v>28</v>
      </c>
      <c r="C6" s="32">
        <v>275</v>
      </c>
      <c r="D6" s="33">
        <f t="shared" si="0"/>
        <v>4.6578590785907856</v>
      </c>
    </row>
    <row r="7" spans="1:4" s="83" customFormat="1" ht="14.25" customHeight="1" x14ac:dyDescent="0.25">
      <c r="A7" s="36"/>
      <c r="B7" s="31" t="s">
        <v>31</v>
      </c>
      <c r="C7" s="32">
        <v>251</v>
      </c>
      <c r="D7" s="33">
        <f t="shared" si="0"/>
        <v>4.2513550135501355</v>
      </c>
    </row>
    <row r="8" spans="1:4" s="83" customFormat="1" ht="14.25" customHeight="1" x14ac:dyDescent="0.25">
      <c r="A8" s="36"/>
      <c r="B8" s="31" t="s">
        <v>29</v>
      </c>
      <c r="C8" s="32">
        <v>203</v>
      </c>
      <c r="D8" s="33">
        <f t="shared" si="0"/>
        <v>3.4383468834688347</v>
      </c>
    </row>
    <row r="9" spans="1:4" s="83" customFormat="1" ht="14.25" customHeight="1" x14ac:dyDescent="0.25">
      <c r="A9" s="36"/>
      <c r="B9" s="31" t="s">
        <v>32</v>
      </c>
      <c r="C9" s="32">
        <v>111</v>
      </c>
      <c r="D9" s="33">
        <f t="shared" si="0"/>
        <v>1.8800813008130084</v>
      </c>
    </row>
    <row r="10" spans="1:4" s="83" customFormat="1" ht="14.25" customHeight="1" x14ac:dyDescent="0.25">
      <c r="A10" s="36"/>
      <c r="B10" s="31" t="s">
        <v>113</v>
      </c>
      <c r="C10" s="32">
        <v>96</v>
      </c>
      <c r="D10" s="33">
        <f t="shared" si="0"/>
        <v>1.6260162601626018</v>
      </c>
    </row>
    <row r="11" spans="1:4" s="83" customFormat="1" ht="14.25" customHeight="1" x14ac:dyDescent="0.25">
      <c r="A11" s="36"/>
      <c r="B11" s="31" t="s">
        <v>229</v>
      </c>
      <c r="C11" s="32">
        <v>94</v>
      </c>
      <c r="D11" s="33">
        <f t="shared" si="0"/>
        <v>1.5921409214092141</v>
      </c>
    </row>
    <row r="12" spans="1:4" s="83" customFormat="1" ht="14.25" customHeight="1" x14ac:dyDescent="0.25">
      <c r="A12" s="36"/>
      <c r="B12" s="31" t="s">
        <v>33</v>
      </c>
      <c r="C12" s="32">
        <v>48</v>
      </c>
      <c r="D12" s="33">
        <f t="shared" si="0"/>
        <v>0.81300813008130091</v>
      </c>
    </row>
    <row r="13" spans="1:4" s="83" customFormat="1" ht="14.25" customHeight="1" x14ac:dyDescent="0.25">
      <c r="A13" s="36"/>
      <c r="B13" s="31" t="s">
        <v>265</v>
      </c>
      <c r="C13" s="32">
        <v>44</v>
      </c>
      <c r="D13" s="33">
        <f t="shared" si="0"/>
        <v>0.74525745257452569</v>
      </c>
    </row>
    <row r="14" spans="1:4" s="83" customFormat="1" ht="14.25" customHeight="1" x14ac:dyDescent="0.25">
      <c r="A14" s="36"/>
      <c r="B14" s="31" t="s">
        <v>156</v>
      </c>
      <c r="C14" s="32">
        <v>24</v>
      </c>
      <c r="D14" s="33">
        <f t="shared" si="0"/>
        <v>0.40650406504065045</v>
      </c>
    </row>
    <row r="15" spans="1:4" s="83" customFormat="1" ht="14.25" customHeight="1" x14ac:dyDescent="0.25">
      <c r="A15" s="36"/>
      <c r="B15" s="31" t="s">
        <v>224</v>
      </c>
      <c r="C15" s="32">
        <v>23</v>
      </c>
      <c r="D15" s="33">
        <f t="shared" si="0"/>
        <v>0.38956639566395662</v>
      </c>
    </row>
    <row r="16" spans="1:4" s="83" customFormat="1" ht="14.25" customHeight="1" x14ac:dyDescent="0.25">
      <c r="A16" s="36"/>
      <c r="B16" s="31" t="s">
        <v>223</v>
      </c>
      <c r="C16" s="32">
        <v>22</v>
      </c>
      <c r="D16" s="33">
        <f t="shared" si="0"/>
        <v>0.37262872628726285</v>
      </c>
    </row>
    <row r="17" spans="1:4" s="83" customFormat="1" ht="14.25" customHeight="1" x14ac:dyDescent="0.25">
      <c r="A17" s="36"/>
      <c r="B17" s="31" t="s">
        <v>219</v>
      </c>
      <c r="C17" s="32">
        <v>18</v>
      </c>
      <c r="D17" s="33">
        <f t="shared" si="0"/>
        <v>0.3048780487804878</v>
      </c>
    </row>
    <row r="18" spans="1:4" s="83" customFormat="1" ht="14.25" customHeight="1" x14ac:dyDescent="0.25">
      <c r="A18" s="36"/>
      <c r="B18" s="31" t="s">
        <v>158</v>
      </c>
      <c r="C18" s="32">
        <v>17</v>
      </c>
      <c r="D18" s="33">
        <f t="shared" si="0"/>
        <v>0.28794037940379402</v>
      </c>
    </row>
    <row r="19" spans="1:4" s="83" customFormat="1" ht="14.25" customHeight="1" x14ac:dyDescent="0.25">
      <c r="A19" s="36"/>
      <c r="B19" s="31" t="s">
        <v>231</v>
      </c>
      <c r="C19" s="32">
        <v>11</v>
      </c>
      <c r="D19" s="33">
        <f t="shared" si="0"/>
        <v>0.18631436314363142</v>
      </c>
    </row>
    <row r="20" spans="1:4" s="83" customFormat="1" ht="14.25" customHeight="1" x14ac:dyDescent="0.25">
      <c r="A20" s="36"/>
      <c r="B20" s="31" t="s">
        <v>160</v>
      </c>
      <c r="C20" s="32">
        <v>9</v>
      </c>
      <c r="D20" s="33">
        <f t="shared" si="0"/>
        <v>0.1524390243902439</v>
      </c>
    </row>
    <row r="21" spans="1:4" s="83" customFormat="1" ht="14.25" customHeight="1" x14ac:dyDescent="0.25">
      <c r="A21" s="36"/>
      <c r="B21" s="31" t="s">
        <v>230</v>
      </c>
      <c r="C21" s="32">
        <v>6</v>
      </c>
      <c r="D21" s="33">
        <f t="shared" si="0"/>
        <v>0.10162601626016261</v>
      </c>
    </row>
    <row r="22" spans="1:4" s="83" customFormat="1" ht="14.25" customHeight="1" x14ac:dyDescent="0.25">
      <c r="A22" s="36"/>
      <c r="B22" s="31" t="s">
        <v>228</v>
      </c>
      <c r="C22" s="32">
        <v>6</v>
      </c>
      <c r="D22" s="33">
        <f t="shared" si="0"/>
        <v>0.10162601626016261</v>
      </c>
    </row>
    <row r="23" spans="1:4" s="83" customFormat="1" ht="14.25" customHeight="1" x14ac:dyDescent="0.25">
      <c r="A23" s="36"/>
      <c r="B23" s="31" t="s">
        <v>157</v>
      </c>
      <c r="C23" s="32">
        <v>5</v>
      </c>
      <c r="D23" s="33">
        <f t="shared" si="0"/>
        <v>8.4688346883468837E-2</v>
      </c>
    </row>
    <row r="24" spans="1:4" s="83" customFormat="1" ht="14.25" customHeight="1" x14ac:dyDescent="0.25">
      <c r="A24" s="36"/>
      <c r="B24" s="31" t="s">
        <v>222</v>
      </c>
      <c r="C24" s="32">
        <v>5</v>
      </c>
      <c r="D24" s="33">
        <f t="shared" si="0"/>
        <v>8.4688346883468837E-2</v>
      </c>
    </row>
    <row r="25" spans="1:4" s="83" customFormat="1" ht="14.25" customHeight="1" x14ac:dyDescent="0.25">
      <c r="A25" s="36"/>
      <c r="B25" s="31" t="s">
        <v>266</v>
      </c>
      <c r="C25" s="32">
        <v>4</v>
      </c>
      <c r="D25" s="33">
        <f t="shared" si="0"/>
        <v>6.7750677506775062E-2</v>
      </c>
    </row>
    <row r="26" spans="1:4" s="83" customFormat="1" ht="14.25" customHeight="1" x14ac:dyDescent="0.25">
      <c r="A26" s="36"/>
      <c r="B26" s="31" t="s">
        <v>227</v>
      </c>
      <c r="C26" s="90">
        <v>2</v>
      </c>
      <c r="D26" s="33">
        <f t="shared" si="0"/>
        <v>3.3875338753387531E-2</v>
      </c>
    </row>
    <row r="27" spans="1:4" s="83" customFormat="1" ht="14.25" customHeight="1" x14ac:dyDescent="0.25">
      <c r="A27" s="36"/>
      <c r="B27" s="31" t="s">
        <v>221</v>
      </c>
      <c r="C27" s="32">
        <v>2</v>
      </c>
      <c r="D27" s="33">
        <f t="shared" si="0"/>
        <v>3.3875338753387531E-2</v>
      </c>
    </row>
    <row r="28" spans="1:4" s="83" customFormat="1" ht="14.25" customHeight="1" x14ac:dyDescent="0.25">
      <c r="A28" s="36"/>
      <c r="B28" s="31" t="s">
        <v>267</v>
      </c>
      <c r="C28" s="32">
        <v>2</v>
      </c>
      <c r="D28" s="33">
        <f t="shared" si="0"/>
        <v>3.3875338753387531E-2</v>
      </c>
    </row>
    <row r="29" spans="1:4" s="83" customFormat="1" ht="14.25" customHeight="1" x14ac:dyDescent="0.25">
      <c r="A29" s="36"/>
      <c r="B29" s="31" t="s">
        <v>244</v>
      </c>
      <c r="C29" s="32">
        <v>2</v>
      </c>
      <c r="D29" s="33">
        <f t="shared" si="0"/>
        <v>3.3875338753387531E-2</v>
      </c>
    </row>
    <row r="30" spans="1:4" s="83" customFormat="1" ht="14.25" customHeight="1" x14ac:dyDescent="0.25">
      <c r="A30" s="36"/>
      <c r="B30" s="31" t="s">
        <v>226</v>
      </c>
      <c r="C30" s="32">
        <v>1</v>
      </c>
      <c r="D30" s="33">
        <f t="shared" si="0"/>
        <v>1.6937669376693765E-2</v>
      </c>
    </row>
    <row r="31" spans="1:4" s="83" customFormat="1" ht="14.25" customHeight="1" x14ac:dyDescent="0.25">
      <c r="A31" s="36"/>
      <c r="B31" s="31" t="s">
        <v>268</v>
      </c>
      <c r="C31" s="32">
        <v>1</v>
      </c>
      <c r="D31" s="33">
        <f t="shared" si="0"/>
        <v>1.6937669376693765E-2</v>
      </c>
    </row>
    <row r="32" spans="1:4" s="83" customFormat="1" ht="14.25" customHeight="1" x14ac:dyDescent="0.25">
      <c r="A32" s="36"/>
      <c r="B32" s="31" t="s">
        <v>246</v>
      </c>
      <c r="C32" s="32">
        <v>1</v>
      </c>
      <c r="D32" s="33">
        <f t="shared" si="0"/>
        <v>1.6937669376693765E-2</v>
      </c>
    </row>
    <row r="33" spans="1:4" s="83" customFormat="1" ht="14.25" customHeight="1" x14ac:dyDescent="0.25">
      <c r="A33" s="36"/>
      <c r="B33" s="31" t="s">
        <v>269</v>
      </c>
      <c r="C33" s="32">
        <v>1</v>
      </c>
      <c r="D33" s="33">
        <f t="shared" si="0"/>
        <v>1.6937669376693765E-2</v>
      </c>
    </row>
    <row r="34" spans="1:4" s="83" customFormat="1" ht="14.25" customHeight="1" x14ac:dyDescent="0.25">
      <c r="A34" s="36"/>
      <c r="B34" s="31" t="s">
        <v>270</v>
      </c>
      <c r="C34" s="34">
        <v>1</v>
      </c>
      <c r="D34" s="35">
        <f t="shared" si="0"/>
        <v>1.6937669376693765E-2</v>
      </c>
    </row>
    <row r="35" spans="1:4" s="83" customFormat="1" ht="14.25" customHeight="1" x14ac:dyDescent="0.25">
      <c r="A35" s="36"/>
      <c r="B35" s="31"/>
      <c r="C35" s="78">
        <f>SUM(C3:C34)</f>
        <v>3869</v>
      </c>
      <c r="D35" s="79">
        <f t="shared" si="0"/>
        <v>65.531842818428188</v>
      </c>
    </row>
    <row r="36" spans="1:4" s="83" customFormat="1" ht="14.25" customHeight="1" x14ac:dyDescent="0.25">
      <c r="A36" s="36"/>
    </row>
    <row r="37" spans="1:4" s="83" customFormat="1" ht="14.25" customHeight="1" x14ac:dyDescent="0.25">
      <c r="A37" s="36"/>
      <c r="B37" s="31" t="s">
        <v>273</v>
      </c>
      <c r="C37" s="32">
        <v>210</v>
      </c>
      <c r="D37" s="33">
        <f>SUM(C37/5904)*100</f>
        <v>3.5569105691056908</v>
      </c>
    </row>
    <row r="38" spans="1:4" s="83" customFormat="1" ht="14.25" customHeight="1" x14ac:dyDescent="0.25">
      <c r="A38" s="36"/>
      <c r="B38" s="31" t="s">
        <v>34</v>
      </c>
      <c r="C38" s="32">
        <v>172</v>
      </c>
      <c r="D38" s="33">
        <f t="shared" ref="D38:D52" si="1">SUM(C38/5904)*100</f>
        <v>2.9132791327913279</v>
      </c>
    </row>
    <row r="39" spans="1:4" s="83" customFormat="1" ht="14.25" customHeight="1" x14ac:dyDescent="0.25">
      <c r="A39" s="36"/>
      <c r="B39" s="31" t="s">
        <v>271</v>
      </c>
      <c r="C39" s="32">
        <v>57</v>
      </c>
      <c r="D39" s="33">
        <f t="shared" si="1"/>
        <v>0.96544715447154472</v>
      </c>
    </row>
    <row r="40" spans="1:4" s="83" customFormat="1" ht="14.25" customHeight="1" x14ac:dyDescent="0.25">
      <c r="A40" s="36"/>
      <c r="B40" s="31" t="s">
        <v>272</v>
      </c>
      <c r="C40" s="32">
        <v>3</v>
      </c>
      <c r="D40" s="33">
        <f t="shared" si="1"/>
        <v>5.0813008130081307E-2</v>
      </c>
    </row>
    <row r="41" spans="1:4" s="83" customFormat="1" ht="14.25" customHeight="1" x14ac:dyDescent="0.25">
      <c r="A41" s="36"/>
      <c r="B41" s="31" t="s">
        <v>232</v>
      </c>
      <c r="C41" s="32">
        <v>19</v>
      </c>
      <c r="D41" s="33">
        <f t="shared" si="1"/>
        <v>0.32181571815718157</v>
      </c>
    </row>
    <row r="42" spans="1:4" s="83" customFormat="1" ht="14.25" customHeight="1" x14ac:dyDescent="0.25">
      <c r="A42" s="36"/>
      <c r="B42" s="31" t="s">
        <v>159</v>
      </c>
      <c r="C42" s="32">
        <v>18</v>
      </c>
      <c r="D42" s="33">
        <f t="shared" si="1"/>
        <v>0.3048780487804878</v>
      </c>
    </row>
    <row r="43" spans="1:4" s="83" customFormat="1" ht="14.25" customHeight="1" x14ac:dyDescent="0.25">
      <c r="A43" s="36"/>
      <c r="B43" s="31" t="s">
        <v>233</v>
      </c>
      <c r="C43" s="32">
        <v>11</v>
      </c>
      <c r="D43" s="33">
        <f t="shared" si="1"/>
        <v>0.18631436314363142</v>
      </c>
    </row>
    <row r="44" spans="1:4" s="83" customFormat="1" ht="14.25" customHeight="1" x14ac:dyDescent="0.25">
      <c r="A44" s="36"/>
      <c r="B44" s="31" t="s">
        <v>161</v>
      </c>
      <c r="C44" s="32">
        <v>7</v>
      </c>
      <c r="D44" s="33">
        <f t="shared" si="1"/>
        <v>0.11856368563685636</v>
      </c>
    </row>
    <row r="45" spans="1:4" s="83" customFormat="1" ht="14.25" customHeight="1" x14ac:dyDescent="0.25">
      <c r="A45" s="36"/>
      <c r="B45" s="31" t="s">
        <v>274</v>
      </c>
      <c r="C45" s="32">
        <v>1</v>
      </c>
      <c r="D45" s="33">
        <f t="shared" si="1"/>
        <v>1.6937669376693765E-2</v>
      </c>
    </row>
    <row r="46" spans="1:4" s="83" customFormat="1" ht="14.25" customHeight="1" x14ac:dyDescent="0.25">
      <c r="A46" s="36"/>
      <c r="B46" s="31" t="s">
        <v>245</v>
      </c>
      <c r="C46" s="32">
        <v>1</v>
      </c>
      <c r="D46" s="33">
        <f t="shared" si="1"/>
        <v>1.6937669376693765E-2</v>
      </c>
    </row>
    <row r="47" spans="1:4" s="83" customFormat="1" ht="14.25" customHeight="1" x14ac:dyDescent="0.25">
      <c r="A47" s="36"/>
      <c r="B47" s="31" t="s">
        <v>225</v>
      </c>
      <c r="C47" s="32">
        <v>4</v>
      </c>
      <c r="D47" s="33">
        <f t="shared" si="1"/>
        <v>6.7750677506775062E-2</v>
      </c>
    </row>
    <row r="48" spans="1:4" s="83" customFormat="1" ht="14.25" customHeight="1" x14ac:dyDescent="0.25">
      <c r="B48" s="36" t="s">
        <v>218</v>
      </c>
      <c r="C48" s="32">
        <v>69</v>
      </c>
      <c r="D48" s="33">
        <f t="shared" si="1"/>
        <v>1.1686991869918699</v>
      </c>
    </row>
    <row r="49" spans="1:5" s="83" customFormat="1" ht="14.25" customHeight="1" x14ac:dyDescent="0.25">
      <c r="B49" s="31" t="s">
        <v>220</v>
      </c>
      <c r="C49" s="32">
        <v>46</v>
      </c>
      <c r="D49" s="33">
        <f t="shared" si="1"/>
        <v>0.77913279132791324</v>
      </c>
    </row>
    <row r="50" spans="1:5" s="83" customFormat="1" ht="14.25" customHeight="1" x14ac:dyDescent="0.25">
      <c r="B50" s="31" t="s">
        <v>35</v>
      </c>
      <c r="C50" s="32">
        <v>91</v>
      </c>
      <c r="D50" s="33">
        <f t="shared" si="1"/>
        <v>1.5413279132791329</v>
      </c>
    </row>
    <row r="51" spans="1:5" s="83" customFormat="1" ht="14.25" customHeight="1" x14ac:dyDescent="0.25">
      <c r="B51" s="31" t="s">
        <v>162</v>
      </c>
      <c r="C51" s="34">
        <v>1325</v>
      </c>
      <c r="D51" s="35">
        <f t="shared" si="1"/>
        <v>22.442411924119241</v>
      </c>
    </row>
    <row r="52" spans="1:5" s="83" customFormat="1" ht="14.25" customHeight="1" x14ac:dyDescent="0.25">
      <c r="A52" s="36"/>
      <c r="B52" s="31"/>
      <c r="C52" s="80">
        <f>SUM(C37:C51)</f>
        <v>2034</v>
      </c>
      <c r="D52" s="79">
        <f t="shared" si="1"/>
        <v>34.451219512195117</v>
      </c>
    </row>
    <row r="53" spans="1:5" s="83" customFormat="1" ht="14.25" customHeight="1" x14ac:dyDescent="0.25">
      <c r="A53" s="36"/>
      <c r="B53" s="36" t="s">
        <v>163</v>
      </c>
    </row>
    <row r="54" spans="1:5" s="83" customFormat="1" ht="16.7" customHeight="1" x14ac:dyDescent="0.25">
      <c r="A54" s="36"/>
      <c r="B54" s="36"/>
      <c r="C54" s="37"/>
      <c r="D54" s="33"/>
    </row>
    <row r="55" spans="1:5" s="83" customFormat="1" ht="16.7" customHeight="1" x14ac:dyDescent="0.25">
      <c r="A55" s="36"/>
      <c r="B55" s="36"/>
      <c r="C55" s="37"/>
      <c r="D55" s="33"/>
    </row>
    <row r="56" spans="1:5" ht="5.0999999999999996" customHeight="1" x14ac:dyDescent="0.3">
      <c r="A56" s="19"/>
      <c r="E56" s="22"/>
    </row>
    <row r="57" spans="1:5" ht="5.0999999999999996" customHeight="1" x14ac:dyDescent="0.3">
      <c r="A57" s="19"/>
      <c r="B57" s="5"/>
      <c r="E57" s="22"/>
    </row>
    <row r="58" spans="1:5" ht="16.7" customHeight="1" x14ac:dyDescent="0.25">
      <c r="A58" s="22"/>
      <c r="B58" s="5"/>
    </row>
    <row r="59" spans="1:5" ht="16.7" customHeight="1" x14ac:dyDescent="0.25">
      <c r="A59" s="23"/>
      <c r="B59" s="5"/>
    </row>
    <row r="60" spans="1:5" ht="16.7" customHeight="1" x14ac:dyDescent="0.25">
      <c r="A60" s="23"/>
      <c r="B60" s="5"/>
    </row>
    <row r="61" spans="1:5" ht="16.7" customHeight="1" x14ac:dyDescent="0.25">
      <c r="A61" s="23"/>
      <c r="B61" s="5"/>
    </row>
    <row r="62" spans="1:5" ht="16.7" customHeight="1" x14ac:dyDescent="0.25">
      <c r="A62" s="23"/>
      <c r="B62" s="5"/>
    </row>
    <row r="63" spans="1:5" ht="16.7" customHeight="1" x14ac:dyDescent="0.25">
      <c r="A63" s="23"/>
      <c r="B63" s="5"/>
    </row>
    <row r="64" spans="1:5" ht="16.7" customHeight="1" x14ac:dyDescent="0.25">
      <c r="A64" s="23"/>
      <c r="B64" s="5"/>
    </row>
    <row r="65" spans="1:2" ht="16.7" customHeight="1" x14ac:dyDescent="0.25">
      <c r="A65" s="23"/>
      <c r="B65" s="5"/>
    </row>
    <row r="66" spans="1:2" ht="16.7" customHeight="1" x14ac:dyDescent="0.25">
      <c r="A66" s="23"/>
      <c r="B66" s="5"/>
    </row>
    <row r="67" spans="1:2" ht="16.7" customHeight="1" x14ac:dyDescent="0.25">
      <c r="A67" s="23"/>
      <c r="B67" s="5"/>
    </row>
    <row r="68" spans="1:2" ht="16.7" customHeight="1" x14ac:dyDescent="0.25">
      <c r="A68" s="23"/>
      <c r="B68" s="5"/>
    </row>
    <row r="69" spans="1:2" ht="16.7" customHeight="1" x14ac:dyDescent="0.25">
      <c r="A69" s="23"/>
      <c r="B69" s="5"/>
    </row>
    <row r="70" spans="1:2" ht="16.7" customHeight="1" x14ac:dyDescent="0.25">
      <c r="A70" s="23"/>
      <c r="B70" s="5"/>
    </row>
    <row r="71" spans="1:2" ht="16.7" customHeight="1" x14ac:dyDescent="0.25">
      <c r="A71" s="23"/>
      <c r="B71" s="5"/>
    </row>
    <row r="72" spans="1:2" ht="16.7" customHeight="1" x14ac:dyDescent="0.25">
      <c r="A72" s="23"/>
      <c r="B72" s="5"/>
    </row>
    <row r="73" spans="1:2" ht="16.7" customHeight="1" x14ac:dyDescent="0.25">
      <c r="A73" s="23"/>
      <c r="B73" s="5"/>
    </row>
    <row r="74" spans="1:2" ht="16.7" customHeight="1" x14ac:dyDescent="0.25">
      <c r="A74" s="23"/>
      <c r="B74" s="5"/>
    </row>
    <row r="75" spans="1:2" ht="16.7" customHeight="1" x14ac:dyDescent="0.25">
      <c r="A75" s="23"/>
      <c r="B75" s="5"/>
    </row>
    <row r="76" spans="1:2" ht="16.7" customHeight="1" x14ac:dyDescent="0.25">
      <c r="A76" s="23"/>
      <c r="B76" s="5"/>
    </row>
    <row r="77" spans="1:2" ht="16.7" customHeight="1" x14ac:dyDescent="0.25">
      <c r="A77" s="23"/>
      <c r="B77" s="5"/>
    </row>
    <row r="78" spans="1:2" ht="16.7" customHeight="1" x14ac:dyDescent="0.25">
      <c r="B78" s="5"/>
    </row>
    <row r="79" spans="1:2" ht="16.7" customHeight="1" x14ac:dyDescent="0.25">
      <c r="A79" s="23"/>
      <c r="B79" s="5"/>
    </row>
    <row r="80" spans="1:2" ht="16.7" customHeight="1" x14ac:dyDescent="0.25">
      <c r="A80" s="23"/>
      <c r="B80" s="5"/>
    </row>
    <row r="81" spans="1:5" ht="16.7" customHeight="1" x14ac:dyDescent="0.25">
      <c r="A81" s="23"/>
      <c r="B81" s="5"/>
    </row>
    <row r="82" spans="1:5" ht="16.7" customHeight="1" x14ac:dyDescent="0.25">
      <c r="A82" s="23"/>
      <c r="B82" s="5"/>
    </row>
    <row r="83" spans="1:5" ht="16.7" customHeight="1" x14ac:dyDescent="0.25">
      <c r="A83" s="23"/>
      <c r="B83" s="27"/>
    </row>
    <row r="84" spans="1:5" ht="16.7" customHeight="1" x14ac:dyDescent="0.25">
      <c r="A84" s="23"/>
      <c r="B84" s="27"/>
    </row>
    <row r="85" spans="1:5" ht="16.7" customHeight="1" x14ac:dyDescent="0.25">
      <c r="A85" s="23"/>
    </row>
    <row r="86" spans="1:5" ht="16.7" customHeight="1" x14ac:dyDescent="0.25">
      <c r="A86" s="23"/>
      <c r="B86" s="22"/>
      <c r="C86" s="22"/>
      <c r="D86" s="22"/>
    </row>
    <row r="87" spans="1:5" ht="16.7" customHeight="1" x14ac:dyDescent="0.25">
      <c r="A87" s="22"/>
      <c r="B87" s="22"/>
      <c r="C87" s="22"/>
      <c r="D87" s="22"/>
    </row>
    <row r="88" spans="1:5" ht="16.7" customHeight="1" x14ac:dyDescent="0.25">
      <c r="E88" s="22"/>
    </row>
    <row r="89" spans="1:5" ht="16.7" customHeight="1" x14ac:dyDescent="0.25"/>
    <row r="90" spans="1:5" ht="16.7" customHeight="1" x14ac:dyDescent="0.25"/>
  </sheetData>
  <customSheetViews>
    <customSheetView guid="{0782D04A-F9DD-462B-84E5-7F9CBB74479B}" showPageBreaks="1" showGridLines="0" view="pageLayout" topLeftCell="A19">
      <selection activeCell="C35" sqref="C35"/>
      <pageMargins left="0.5" right="0.5" top="1.5104166670000001" bottom="0.51" header="0.7" footer="0.22"/>
      <pageSetup scale="91" orientation="portrait" horizontalDpi="1200" verticalDpi="1200" r:id="rId1"/>
      <headerFooter scaleWithDoc="0" alignWithMargins="0">
        <oddHeader>&amp;C&amp;"Times New Roman,Bold"PART II
&amp;UBREAKDOWN BY RELIGIOUS TRADITIONS, STATE, COUNTY, 
FOREIGN COUNTRIES AND MAJORS</oddHeader>
      </headerFooter>
    </customSheetView>
  </customSheetViews>
  <phoneticPr fontId="0" type="noConversion"/>
  <printOptions gridLinesSet="0"/>
  <pageMargins left="0.5" right="0.5" top="1.5104166670000001" bottom="0.51" header="0.7" footer="0.22"/>
  <pageSetup scale="91" orientation="portrait" horizontalDpi="1200" verticalDpi="1200" r:id="rId2"/>
  <headerFooter scaleWithDoc="0" alignWithMargins="0">
    <oddHeader>&amp;C&amp;"Times New Roman,Bold"PART II
&amp;UBREAKDOWN BY RELIGIOUS TRADITIONS, STATE, COUNTY, 
FOREIGN COUNTRIES AND MAJORS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showGridLines="0" zoomScaleNormal="100" workbookViewId="0"/>
  </sheetViews>
  <sheetFormatPr defaultRowHeight="15.75" x14ac:dyDescent="0.25"/>
  <cols>
    <col min="1" max="1" width="24.88671875" style="47" bestFit="1" customWidth="1"/>
    <col min="2" max="2" width="7.6640625" style="28" customWidth="1"/>
    <col min="3" max="3" width="23.6640625" style="47" customWidth="1"/>
  </cols>
  <sheetData>
    <row r="1" spans="1:3" x14ac:dyDescent="0.25">
      <c r="A1" s="69" t="s">
        <v>36</v>
      </c>
      <c r="B1" s="70" t="s">
        <v>7</v>
      </c>
      <c r="C1" s="70" t="s">
        <v>138</v>
      </c>
    </row>
    <row r="2" spans="1:3" x14ac:dyDescent="0.25">
      <c r="A2" s="42" t="s">
        <v>37</v>
      </c>
      <c r="B2" s="28">
        <v>1744</v>
      </c>
      <c r="C2" s="43">
        <f>SUM(B2/$B$54)*100</f>
        <v>26.300708792037401</v>
      </c>
    </row>
    <row r="3" spans="1:3" x14ac:dyDescent="0.25">
      <c r="A3" s="42" t="s">
        <v>45</v>
      </c>
      <c r="B3" s="28">
        <v>587</v>
      </c>
      <c r="C3" s="43">
        <f t="shared" ref="C3:C53" si="0">SUM(B3/$B$54)*100</f>
        <v>8.8523601266777252</v>
      </c>
    </row>
    <row r="4" spans="1:3" x14ac:dyDescent="0.25">
      <c r="A4" s="28" t="s">
        <v>40</v>
      </c>
      <c r="B4" s="28">
        <v>509</v>
      </c>
      <c r="C4" s="43">
        <f t="shared" si="0"/>
        <v>7.6760669582265111</v>
      </c>
    </row>
    <row r="5" spans="1:3" x14ac:dyDescent="0.25">
      <c r="A5" s="44" t="s">
        <v>39</v>
      </c>
      <c r="B5" s="28">
        <v>429</v>
      </c>
      <c r="C5" s="43">
        <f t="shared" si="0"/>
        <v>6.4696124264816772</v>
      </c>
    </row>
    <row r="6" spans="1:3" x14ac:dyDescent="0.25">
      <c r="A6" s="28" t="s">
        <v>43</v>
      </c>
      <c r="B6" s="28">
        <v>408</v>
      </c>
      <c r="C6" s="43">
        <f t="shared" si="0"/>
        <v>6.152918111898658</v>
      </c>
    </row>
    <row r="7" spans="1:3" x14ac:dyDescent="0.25">
      <c r="A7" s="42" t="s">
        <v>44</v>
      </c>
      <c r="B7" s="28">
        <v>407</v>
      </c>
      <c r="C7" s="43">
        <f t="shared" si="0"/>
        <v>6.1378374302518477</v>
      </c>
    </row>
    <row r="8" spans="1:3" x14ac:dyDescent="0.25">
      <c r="A8" s="42" t="s">
        <v>38</v>
      </c>
      <c r="B8" s="28">
        <v>390</v>
      </c>
      <c r="C8" s="43">
        <f t="shared" si="0"/>
        <v>5.8814658422560697</v>
      </c>
    </row>
    <row r="9" spans="1:3" x14ac:dyDescent="0.25">
      <c r="A9" s="28" t="s">
        <v>41</v>
      </c>
      <c r="B9" s="28">
        <v>373</v>
      </c>
      <c r="C9" s="43">
        <f t="shared" si="0"/>
        <v>5.6250942542602926</v>
      </c>
    </row>
    <row r="10" spans="1:3" x14ac:dyDescent="0.25">
      <c r="A10" s="42" t="s">
        <v>42</v>
      </c>
      <c r="B10" s="28">
        <v>239</v>
      </c>
      <c r="C10" s="43">
        <f t="shared" si="0"/>
        <v>3.6042829135876939</v>
      </c>
    </row>
    <row r="11" spans="1:3" x14ac:dyDescent="0.25">
      <c r="A11" s="42" t="s">
        <v>46</v>
      </c>
      <c r="B11" s="28">
        <v>203</v>
      </c>
      <c r="C11" s="43">
        <f t="shared" si="0"/>
        <v>3.0613783743025187</v>
      </c>
    </row>
    <row r="12" spans="1:3" x14ac:dyDescent="0.25">
      <c r="A12" s="44" t="s">
        <v>47</v>
      </c>
      <c r="B12" s="46">
        <v>160</v>
      </c>
      <c r="C12" s="43">
        <f t="shared" si="0"/>
        <v>2.4129090634896695</v>
      </c>
    </row>
    <row r="13" spans="1:3" x14ac:dyDescent="0.25">
      <c r="A13" s="42" t="s">
        <v>116</v>
      </c>
      <c r="B13" s="28">
        <v>138</v>
      </c>
      <c r="C13" s="43">
        <f t="shared" si="0"/>
        <v>2.08113406725984</v>
      </c>
    </row>
    <row r="14" spans="1:3" x14ac:dyDescent="0.25">
      <c r="A14" s="42" t="s">
        <v>115</v>
      </c>
      <c r="B14" s="28">
        <v>125</v>
      </c>
      <c r="C14" s="43">
        <f t="shared" si="0"/>
        <v>1.8850852058513046</v>
      </c>
    </row>
    <row r="15" spans="1:3" x14ac:dyDescent="0.25">
      <c r="A15" s="28" t="s">
        <v>49</v>
      </c>
      <c r="B15" s="28">
        <v>84</v>
      </c>
      <c r="C15" s="43">
        <f t="shared" si="0"/>
        <v>1.2667772583320767</v>
      </c>
    </row>
    <row r="16" spans="1:3" x14ac:dyDescent="0.25">
      <c r="A16" s="28" t="s">
        <v>55</v>
      </c>
      <c r="B16" s="28">
        <v>72</v>
      </c>
      <c r="C16" s="43">
        <f t="shared" si="0"/>
        <v>1.0858090785703514</v>
      </c>
    </row>
    <row r="17" spans="1:3" x14ac:dyDescent="0.25">
      <c r="A17" s="42" t="s">
        <v>52</v>
      </c>
      <c r="B17" s="28">
        <v>69</v>
      </c>
      <c r="C17" s="43">
        <f t="shared" si="0"/>
        <v>1.04056703362992</v>
      </c>
    </row>
    <row r="18" spans="1:3" x14ac:dyDescent="0.25">
      <c r="A18" s="28" t="s">
        <v>54</v>
      </c>
      <c r="B18" s="28">
        <v>57</v>
      </c>
      <c r="C18" s="43">
        <f t="shared" si="0"/>
        <v>0.8595988538681949</v>
      </c>
    </row>
    <row r="19" spans="1:3" x14ac:dyDescent="0.25">
      <c r="A19" s="28" t="s">
        <v>147</v>
      </c>
      <c r="B19" s="28">
        <v>46</v>
      </c>
      <c r="C19" s="43">
        <f t="shared" si="0"/>
        <v>0.69371135575328002</v>
      </c>
    </row>
    <row r="20" spans="1:3" x14ac:dyDescent="0.25">
      <c r="A20" s="42" t="s">
        <v>50</v>
      </c>
      <c r="B20" s="28">
        <v>45</v>
      </c>
      <c r="C20" s="43">
        <f t="shared" si="0"/>
        <v>0.6786306741064696</v>
      </c>
    </row>
    <row r="21" spans="1:3" x14ac:dyDescent="0.25">
      <c r="A21" s="42" t="s">
        <v>53</v>
      </c>
      <c r="B21" s="28">
        <v>45</v>
      </c>
      <c r="C21" s="43">
        <f t="shared" si="0"/>
        <v>0.6786306741064696</v>
      </c>
    </row>
    <row r="22" spans="1:3" x14ac:dyDescent="0.25">
      <c r="A22" s="42" t="s">
        <v>118</v>
      </c>
      <c r="B22" s="28">
        <v>44</v>
      </c>
      <c r="C22" s="43">
        <f t="shared" si="0"/>
        <v>0.66354999245965918</v>
      </c>
    </row>
    <row r="23" spans="1:3" x14ac:dyDescent="0.25">
      <c r="A23" s="42" t="s">
        <v>146</v>
      </c>
      <c r="B23" s="28">
        <v>25</v>
      </c>
      <c r="C23" s="43">
        <f t="shared" si="0"/>
        <v>0.37701704117026086</v>
      </c>
    </row>
    <row r="24" spans="1:3" x14ac:dyDescent="0.25">
      <c r="A24" s="28" t="s">
        <v>48</v>
      </c>
      <c r="B24" s="28">
        <v>24</v>
      </c>
      <c r="C24" s="43">
        <f t="shared" si="0"/>
        <v>0.36193635952345043</v>
      </c>
    </row>
    <row r="25" spans="1:3" x14ac:dyDescent="0.25">
      <c r="A25" s="42" t="s">
        <v>166</v>
      </c>
      <c r="B25" s="28">
        <v>24</v>
      </c>
      <c r="C25" s="43">
        <f t="shared" si="0"/>
        <v>0.36193635952345043</v>
      </c>
    </row>
    <row r="26" spans="1:3" x14ac:dyDescent="0.25">
      <c r="A26" s="42" t="s">
        <v>51</v>
      </c>
      <c r="B26" s="28">
        <v>23</v>
      </c>
      <c r="C26" s="43">
        <f t="shared" si="0"/>
        <v>0.34685567787664001</v>
      </c>
    </row>
    <row r="27" spans="1:3" x14ac:dyDescent="0.25">
      <c r="A27" s="42" t="s">
        <v>167</v>
      </c>
      <c r="B27" s="28">
        <v>20</v>
      </c>
      <c r="C27" s="43">
        <f t="shared" si="0"/>
        <v>0.30161363293620869</v>
      </c>
    </row>
    <row r="28" spans="1:3" x14ac:dyDescent="0.25">
      <c r="A28" s="42" t="s">
        <v>208</v>
      </c>
      <c r="B28" s="28">
        <v>19</v>
      </c>
      <c r="C28" s="43">
        <f t="shared" si="0"/>
        <v>0.28653295128939826</v>
      </c>
    </row>
    <row r="29" spans="1:3" x14ac:dyDescent="0.25">
      <c r="A29" s="42" t="s">
        <v>168</v>
      </c>
      <c r="B29" s="28">
        <v>19</v>
      </c>
      <c r="C29" s="43">
        <f t="shared" si="0"/>
        <v>0.28653295128939826</v>
      </c>
    </row>
    <row r="30" spans="1:3" x14ac:dyDescent="0.25">
      <c r="A30" s="28" t="s">
        <v>206</v>
      </c>
      <c r="B30" s="28">
        <v>14</v>
      </c>
      <c r="C30" s="43">
        <f t="shared" si="0"/>
        <v>0.21112954305534609</v>
      </c>
    </row>
    <row r="31" spans="1:3" x14ac:dyDescent="0.25">
      <c r="A31" s="44" t="s">
        <v>117</v>
      </c>
      <c r="B31" s="28">
        <v>14</v>
      </c>
      <c r="C31" s="43">
        <f t="shared" si="0"/>
        <v>0.21112954305534609</v>
      </c>
    </row>
    <row r="32" spans="1:3" x14ac:dyDescent="0.25">
      <c r="A32" s="42" t="s">
        <v>275</v>
      </c>
      <c r="B32" s="28">
        <v>13</v>
      </c>
      <c r="C32" s="43">
        <f t="shared" si="0"/>
        <v>0.19604886140853567</v>
      </c>
    </row>
    <row r="33" spans="1:3" x14ac:dyDescent="0.25">
      <c r="A33" s="28" t="s">
        <v>241</v>
      </c>
      <c r="B33" s="28">
        <v>13</v>
      </c>
      <c r="C33" s="43">
        <f t="shared" si="0"/>
        <v>0.19604886140853567</v>
      </c>
    </row>
    <row r="34" spans="1:3" x14ac:dyDescent="0.25">
      <c r="A34" s="42" t="s">
        <v>165</v>
      </c>
      <c r="B34" s="28">
        <v>11</v>
      </c>
      <c r="C34" s="43">
        <f t="shared" si="0"/>
        <v>0.16588749811491479</v>
      </c>
    </row>
    <row r="35" spans="1:3" x14ac:dyDescent="0.25">
      <c r="A35" s="28" t="s">
        <v>276</v>
      </c>
      <c r="B35" s="28">
        <v>10</v>
      </c>
      <c r="C35" s="43">
        <f t="shared" si="0"/>
        <v>0.15080681646810434</v>
      </c>
    </row>
    <row r="36" spans="1:3" x14ac:dyDescent="0.25">
      <c r="A36" s="85" t="s">
        <v>277</v>
      </c>
      <c r="B36" s="28">
        <v>7</v>
      </c>
      <c r="C36" s="43">
        <f t="shared" si="0"/>
        <v>0.10556477152767305</v>
      </c>
    </row>
    <row r="37" spans="1:3" x14ac:dyDescent="0.25">
      <c r="A37" s="42" t="s">
        <v>278</v>
      </c>
      <c r="B37" s="28">
        <v>5</v>
      </c>
      <c r="C37" s="43">
        <f t="shared" si="0"/>
        <v>7.5403408234052172E-2</v>
      </c>
    </row>
    <row r="38" spans="1:3" x14ac:dyDescent="0.25">
      <c r="A38" s="42" t="s">
        <v>279</v>
      </c>
      <c r="B38" s="28">
        <v>5</v>
      </c>
      <c r="C38" s="43">
        <f t="shared" si="0"/>
        <v>7.5403408234052172E-2</v>
      </c>
    </row>
    <row r="39" spans="1:3" x14ac:dyDescent="0.25">
      <c r="A39" s="28" t="s">
        <v>280</v>
      </c>
      <c r="B39" s="28">
        <v>4</v>
      </c>
      <c r="C39" s="43">
        <f t="shared" si="0"/>
        <v>6.0322726587241741E-2</v>
      </c>
    </row>
    <row r="40" spans="1:3" x14ac:dyDescent="0.25">
      <c r="A40" s="42" t="s">
        <v>281</v>
      </c>
      <c r="B40" s="28">
        <v>4</v>
      </c>
      <c r="C40" s="43">
        <f t="shared" si="0"/>
        <v>6.0322726587241741E-2</v>
      </c>
    </row>
    <row r="41" spans="1:3" x14ac:dyDescent="0.25">
      <c r="A41" s="85" t="s">
        <v>282</v>
      </c>
      <c r="B41" s="28">
        <v>3</v>
      </c>
      <c r="C41" s="43">
        <f t="shared" si="0"/>
        <v>4.5242044940431304E-2</v>
      </c>
    </row>
    <row r="42" spans="1:3" x14ac:dyDescent="0.25">
      <c r="A42" s="42" t="s">
        <v>283</v>
      </c>
      <c r="B42" s="28">
        <v>3</v>
      </c>
      <c r="C42" s="43">
        <f t="shared" si="0"/>
        <v>4.5242044940431304E-2</v>
      </c>
    </row>
    <row r="43" spans="1:3" x14ac:dyDescent="0.25">
      <c r="A43" s="42" t="s">
        <v>284</v>
      </c>
      <c r="B43" s="28">
        <v>3</v>
      </c>
      <c r="C43" s="43">
        <f t="shared" si="0"/>
        <v>4.5242044940431304E-2</v>
      </c>
    </row>
    <row r="44" spans="1:3" x14ac:dyDescent="0.25">
      <c r="A44" s="42" t="s">
        <v>285</v>
      </c>
      <c r="B44" s="28">
        <v>2</v>
      </c>
      <c r="C44" s="43">
        <f t="shared" si="0"/>
        <v>3.0161363293620871E-2</v>
      </c>
    </row>
    <row r="45" spans="1:3" x14ac:dyDescent="0.25">
      <c r="A45" s="42" t="s">
        <v>286</v>
      </c>
      <c r="B45" s="28">
        <v>2</v>
      </c>
      <c r="C45" s="43">
        <f t="shared" si="0"/>
        <v>3.0161363293620871E-2</v>
      </c>
    </row>
    <row r="46" spans="1:3" x14ac:dyDescent="0.25">
      <c r="A46" s="85" t="s">
        <v>287</v>
      </c>
      <c r="B46" s="28">
        <v>2</v>
      </c>
      <c r="C46" s="43">
        <f t="shared" si="0"/>
        <v>3.0161363293620871E-2</v>
      </c>
    </row>
    <row r="47" spans="1:3" x14ac:dyDescent="0.25">
      <c r="A47" s="85" t="s">
        <v>288</v>
      </c>
      <c r="B47" s="28">
        <v>2</v>
      </c>
      <c r="C47" s="43">
        <f t="shared" si="0"/>
        <v>3.0161363293620871E-2</v>
      </c>
    </row>
    <row r="48" spans="1:3" x14ac:dyDescent="0.25">
      <c r="A48" s="85" t="s">
        <v>289</v>
      </c>
      <c r="B48" s="28">
        <v>1</v>
      </c>
      <c r="C48" s="43">
        <f t="shared" si="0"/>
        <v>1.5080681646810435E-2</v>
      </c>
    </row>
    <row r="49" spans="1:3" x14ac:dyDescent="0.25">
      <c r="A49" s="85" t="s">
        <v>290</v>
      </c>
      <c r="B49" s="28">
        <v>1</v>
      </c>
      <c r="C49" s="43">
        <f t="shared" si="0"/>
        <v>1.5080681646810435E-2</v>
      </c>
    </row>
    <row r="50" spans="1:3" x14ac:dyDescent="0.25">
      <c r="A50" s="42" t="s">
        <v>291</v>
      </c>
      <c r="B50" s="28">
        <v>1</v>
      </c>
      <c r="C50" s="43">
        <f t="shared" si="0"/>
        <v>1.5080681646810435E-2</v>
      </c>
    </row>
    <row r="51" spans="1:3" x14ac:dyDescent="0.25">
      <c r="A51" s="71" t="s">
        <v>292</v>
      </c>
      <c r="B51" s="28">
        <v>1</v>
      </c>
      <c r="C51" s="43">
        <f t="shared" si="0"/>
        <v>1.5080681646810435E-2</v>
      </c>
    </row>
    <row r="52" spans="1:3" x14ac:dyDescent="0.25">
      <c r="A52" s="42" t="s">
        <v>293</v>
      </c>
      <c r="B52" s="28">
        <v>1</v>
      </c>
      <c r="C52" s="43">
        <f t="shared" si="0"/>
        <v>1.5080681646810435E-2</v>
      </c>
    </row>
    <row r="53" spans="1:3" x14ac:dyDescent="0.25">
      <c r="A53" s="42" t="s">
        <v>322</v>
      </c>
      <c r="B53" s="45">
        <v>181</v>
      </c>
      <c r="C53" s="81">
        <f t="shared" si="0"/>
        <v>2.7296033780726892</v>
      </c>
    </row>
    <row r="54" spans="1:3" x14ac:dyDescent="0.25">
      <c r="B54" s="96">
        <f>SUM(B2:B53)</f>
        <v>6631</v>
      </c>
      <c r="C54" s="43">
        <f>SUM(C2:C53)</f>
        <v>100.00000000000004</v>
      </c>
    </row>
  </sheetData>
  <customSheetViews>
    <customSheetView guid="{0782D04A-F9DD-462B-84E5-7F9CBB74479B}" showPageBreaks="1" showGridLines="0">
      <selection activeCell="A4" sqref="A4"/>
      <pageMargins left="0.7" right="0.7" top="0.75" bottom="0.75" header="0.3" footer="0.3"/>
      <pageSetup scale="87" orientation="portrait" r:id="rId1"/>
    </customSheetView>
  </customSheetViews>
  <pageMargins left="0.7" right="0.7" top="0.75" bottom="0.75" header="0.3" footer="0.3"/>
  <pageSetup scale="87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H71"/>
  <sheetViews>
    <sheetView showGridLines="0" zoomScaleNormal="100" workbookViewId="0"/>
  </sheetViews>
  <sheetFormatPr defaultColWidth="9.6640625" defaultRowHeight="15.75" x14ac:dyDescent="0.25"/>
  <cols>
    <col min="1" max="1" width="15.33203125" customWidth="1"/>
    <col min="2" max="2" width="11.6640625" customWidth="1"/>
    <col min="3" max="3" width="16.109375" customWidth="1"/>
    <col min="4" max="4" width="10.88671875" customWidth="1"/>
    <col min="5" max="5" width="18" style="84" bestFit="1" customWidth="1"/>
    <col min="7" max="7" width="12" bestFit="1" customWidth="1"/>
  </cols>
  <sheetData>
    <row r="1" spans="1:8" x14ac:dyDescent="0.25">
      <c r="A1" s="64" t="s">
        <v>56</v>
      </c>
      <c r="B1" s="52"/>
      <c r="C1" s="65" t="s">
        <v>57</v>
      </c>
      <c r="D1" s="5"/>
      <c r="E1" s="53"/>
      <c r="F1" s="5"/>
    </row>
    <row r="2" spans="1:8" x14ac:dyDescent="0.25">
      <c r="A2" s="66" t="s">
        <v>58</v>
      </c>
      <c r="B2" s="67" t="s">
        <v>7</v>
      </c>
      <c r="C2" s="67" t="s">
        <v>26</v>
      </c>
      <c r="D2" s="5"/>
      <c r="E2" s="53"/>
      <c r="F2" s="5"/>
    </row>
    <row r="3" spans="1:8" x14ac:dyDescent="0.25">
      <c r="A3" s="7" t="s">
        <v>60</v>
      </c>
      <c r="B3" s="5">
        <v>363</v>
      </c>
      <c r="C3" s="13">
        <f>SUM(B3/$B$25)*100</f>
        <v>20.814220183486238</v>
      </c>
      <c r="D3" s="5"/>
      <c r="E3" s="53"/>
      <c r="F3" s="5"/>
    </row>
    <row r="4" spans="1:8" x14ac:dyDescent="0.25">
      <c r="A4" s="7" t="s">
        <v>61</v>
      </c>
      <c r="B4" s="5">
        <v>271</v>
      </c>
      <c r="C4" s="13">
        <f t="shared" ref="C4:C25" si="0">SUM(B4/$B$25)*100</f>
        <v>15.538990825688073</v>
      </c>
      <c r="D4" s="5"/>
      <c r="E4" s="53"/>
      <c r="F4" s="5"/>
    </row>
    <row r="5" spans="1:8" x14ac:dyDescent="0.25">
      <c r="A5" s="7" t="s">
        <v>59</v>
      </c>
      <c r="B5" s="5">
        <v>258</v>
      </c>
      <c r="C5" s="13">
        <f t="shared" si="0"/>
        <v>14.793577981651376</v>
      </c>
      <c r="D5" s="5"/>
      <c r="F5" s="5"/>
      <c r="H5" s="13"/>
    </row>
    <row r="6" spans="1:8" x14ac:dyDescent="0.25">
      <c r="A6" s="7" t="s">
        <v>62</v>
      </c>
      <c r="B6" s="5">
        <v>181</v>
      </c>
      <c r="C6" s="13">
        <f t="shared" si="0"/>
        <v>10.378440366972477</v>
      </c>
      <c r="D6" s="5"/>
      <c r="F6" s="5"/>
      <c r="H6" s="13"/>
    </row>
    <row r="7" spans="1:8" x14ac:dyDescent="0.25">
      <c r="A7" s="7" t="s">
        <v>63</v>
      </c>
      <c r="B7" s="5">
        <v>99</v>
      </c>
      <c r="C7" s="13">
        <f t="shared" si="0"/>
        <v>5.6766055045871555</v>
      </c>
      <c r="D7" s="5"/>
      <c r="F7" s="5"/>
      <c r="H7" s="13"/>
    </row>
    <row r="8" spans="1:8" x14ac:dyDescent="0.25">
      <c r="A8" s="7" t="s">
        <v>65</v>
      </c>
      <c r="B8" s="5">
        <v>98</v>
      </c>
      <c r="C8" s="13">
        <f t="shared" si="0"/>
        <v>5.6192660550458715</v>
      </c>
      <c r="D8" s="5"/>
      <c r="F8" s="5"/>
      <c r="H8" s="13"/>
    </row>
    <row r="9" spans="1:8" x14ac:dyDescent="0.25">
      <c r="A9" s="7" t="s">
        <v>64</v>
      </c>
      <c r="B9" s="5">
        <v>73</v>
      </c>
      <c r="C9" s="13">
        <f t="shared" si="0"/>
        <v>4.1857798165137616</v>
      </c>
      <c r="D9" s="5"/>
      <c r="H9" s="13"/>
    </row>
    <row r="10" spans="1:8" x14ac:dyDescent="0.25">
      <c r="A10" s="7" t="s">
        <v>68</v>
      </c>
      <c r="B10" s="5">
        <v>33</v>
      </c>
      <c r="C10" s="13">
        <f t="shared" si="0"/>
        <v>1.8922018348623855</v>
      </c>
      <c r="H10" s="13"/>
    </row>
    <row r="11" spans="1:8" x14ac:dyDescent="0.25">
      <c r="A11" s="7" t="s">
        <v>148</v>
      </c>
      <c r="B11" s="5">
        <v>31</v>
      </c>
      <c r="C11" s="13">
        <f t="shared" si="0"/>
        <v>1.7775229357798166</v>
      </c>
      <c r="F11" s="5"/>
      <c r="H11" s="13"/>
    </row>
    <row r="12" spans="1:8" x14ac:dyDescent="0.25">
      <c r="A12" s="7" t="s">
        <v>136</v>
      </c>
      <c r="B12" s="5">
        <v>26</v>
      </c>
      <c r="C12" s="13">
        <f t="shared" si="0"/>
        <v>1.4908256880733946</v>
      </c>
      <c r="F12" s="5"/>
      <c r="H12" s="13"/>
    </row>
    <row r="13" spans="1:8" x14ac:dyDescent="0.25">
      <c r="A13" s="7" t="s">
        <v>71</v>
      </c>
      <c r="B13" s="5">
        <v>22</v>
      </c>
      <c r="C13" s="13">
        <f t="shared" si="0"/>
        <v>1.261467889908257</v>
      </c>
      <c r="D13" s="5"/>
      <c r="F13" s="5"/>
      <c r="H13" s="13"/>
    </row>
    <row r="14" spans="1:8" x14ac:dyDescent="0.25">
      <c r="A14" s="7" t="s">
        <v>72</v>
      </c>
      <c r="B14" s="5">
        <v>20</v>
      </c>
      <c r="C14" s="13">
        <f t="shared" si="0"/>
        <v>1.1467889908256881</v>
      </c>
      <c r="D14" s="5"/>
      <c r="F14" s="5"/>
      <c r="H14" s="13"/>
    </row>
    <row r="15" spans="1:8" x14ac:dyDescent="0.25">
      <c r="A15" s="7" t="s">
        <v>145</v>
      </c>
      <c r="B15" s="5">
        <v>18</v>
      </c>
      <c r="C15" s="13">
        <f t="shared" si="0"/>
        <v>1.0321100917431194</v>
      </c>
      <c r="D15" s="5"/>
      <c r="F15" s="5"/>
      <c r="H15" s="13"/>
    </row>
    <row r="16" spans="1:8" x14ac:dyDescent="0.25">
      <c r="A16" s="7" t="s">
        <v>66</v>
      </c>
      <c r="B16" s="5">
        <v>15</v>
      </c>
      <c r="C16" s="13">
        <f t="shared" si="0"/>
        <v>0.86009174311926606</v>
      </c>
      <c r="D16" s="5"/>
      <c r="F16" s="5"/>
      <c r="H16" s="13"/>
    </row>
    <row r="17" spans="1:8" x14ac:dyDescent="0.25">
      <c r="A17" s="7" t="s">
        <v>70</v>
      </c>
      <c r="B17" s="5">
        <v>15</v>
      </c>
      <c r="C17" s="13">
        <f t="shared" si="0"/>
        <v>0.86009174311926606</v>
      </c>
      <c r="D17" s="5"/>
      <c r="F17" s="5"/>
      <c r="H17" s="13"/>
    </row>
    <row r="18" spans="1:8" x14ac:dyDescent="0.25">
      <c r="A18" s="7" t="s">
        <v>294</v>
      </c>
      <c r="B18" s="5">
        <v>13</v>
      </c>
      <c r="C18" s="13">
        <f t="shared" si="0"/>
        <v>0.74541284403669728</v>
      </c>
      <c r="D18" s="5"/>
      <c r="F18" s="5"/>
      <c r="H18" s="13"/>
    </row>
    <row r="19" spans="1:8" x14ac:dyDescent="0.25">
      <c r="A19" s="7" t="s">
        <v>69</v>
      </c>
      <c r="B19" s="5">
        <v>12</v>
      </c>
      <c r="C19" s="13">
        <f t="shared" si="0"/>
        <v>0.68807339449541294</v>
      </c>
      <c r="D19" s="5"/>
      <c r="F19" s="5"/>
      <c r="H19" s="13"/>
    </row>
    <row r="20" spans="1:8" x14ac:dyDescent="0.25">
      <c r="A20" s="7" t="s">
        <v>67</v>
      </c>
      <c r="B20" s="5">
        <v>11</v>
      </c>
      <c r="C20" s="13">
        <f t="shared" si="0"/>
        <v>0.63073394495412849</v>
      </c>
      <c r="D20" s="5"/>
      <c r="F20" s="5"/>
      <c r="H20" s="13"/>
    </row>
    <row r="21" spans="1:8" x14ac:dyDescent="0.25">
      <c r="A21" s="7" t="s">
        <v>295</v>
      </c>
      <c r="B21" s="5">
        <v>11</v>
      </c>
      <c r="C21" s="13">
        <f t="shared" si="0"/>
        <v>0.63073394495412849</v>
      </c>
      <c r="D21" s="5"/>
      <c r="F21" s="5"/>
      <c r="H21" s="13"/>
    </row>
    <row r="22" spans="1:8" x14ac:dyDescent="0.25">
      <c r="A22" s="7" t="s">
        <v>296</v>
      </c>
      <c r="B22" s="5">
        <v>11</v>
      </c>
      <c r="C22" s="13">
        <f t="shared" si="0"/>
        <v>0.63073394495412849</v>
      </c>
      <c r="D22" s="5"/>
      <c r="F22" s="5"/>
      <c r="H22" s="13"/>
    </row>
    <row r="23" spans="1:8" x14ac:dyDescent="0.25">
      <c r="A23" s="7" t="s">
        <v>121</v>
      </c>
      <c r="B23" s="5">
        <v>10</v>
      </c>
      <c r="C23" s="13">
        <f t="shared" si="0"/>
        <v>0.57339449541284404</v>
      </c>
      <c r="D23" s="5"/>
      <c r="F23" s="5"/>
      <c r="H23" s="13"/>
    </row>
    <row r="24" spans="1:8" x14ac:dyDescent="0.25">
      <c r="A24" s="7" t="s">
        <v>73</v>
      </c>
      <c r="B24" s="14">
        <v>153</v>
      </c>
      <c r="C24" s="15">
        <f t="shared" si="0"/>
        <v>8.772935779816514</v>
      </c>
      <c r="D24" s="5"/>
      <c r="E24" s="53"/>
      <c r="F24" s="5"/>
      <c r="H24" s="13"/>
    </row>
    <row r="25" spans="1:8" x14ac:dyDescent="0.25">
      <c r="B25" s="85">
        <f>SUM(B3:B24)</f>
        <v>1744</v>
      </c>
      <c r="C25" s="13">
        <f t="shared" si="0"/>
        <v>100</v>
      </c>
      <c r="D25" s="5"/>
      <c r="E25" s="53"/>
      <c r="F25" s="5"/>
      <c r="H25" s="13"/>
    </row>
    <row r="26" spans="1:8" ht="13.5" customHeight="1" x14ac:dyDescent="0.25">
      <c r="A26" s="17" t="s">
        <v>297</v>
      </c>
      <c r="B26" s="5"/>
      <c r="C26" s="5"/>
      <c r="D26" s="5"/>
      <c r="E26" s="53"/>
      <c r="F26" s="5"/>
      <c r="H26" s="13"/>
    </row>
    <row r="27" spans="1:8" x14ac:dyDescent="0.25">
      <c r="A27" s="5"/>
      <c r="B27" s="5"/>
      <c r="C27" s="5"/>
      <c r="D27" s="5"/>
      <c r="H27" s="13"/>
    </row>
    <row r="28" spans="1:8" x14ac:dyDescent="0.25">
      <c r="A28" s="68" t="s">
        <v>74</v>
      </c>
      <c r="B28" s="5"/>
      <c r="C28" s="5"/>
      <c r="H28" s="13"/>
    </row>
    <row r="29" spans="1:8" x14ac:dyDescent="0.25">
      <c r="A29" s="18" t="s">
        <v>234</v>
      </c>
      <c r="B29" s="88">
        <v>1</v>
      </c>
      <c r="C29" s="18" t="s">
        <v>236</v>
      </c>
      <c r="D29" s="18">
        <v>1</v>
      </c>
      <c r="E29" s="5" t="s">
        <v>203</v>
      </c>
      <c r="F29" s="89">
        <v>1</v>
      </c>
    </row>
    <row r="30" spans="1:8" x14ac:dyDescent="0.25">
      <c r="A30" s="18" t="s">
        <v>169</v>
      </c>
      <c r="B30" s="88">
        <v>2</v>
      </c>
      <c r="C30" s="18" t="s">
        <v>141</v>
      </c>
      <c r="D30" s="7">
        <v>4</v>
      </c>
      <c r="E30" s="5" t="s">
        <v>144</v>
      </c>
      <c r="F30" s="89">
        <v>3</v>
      </c>
    </row>
    <row r="31" spans="1:8" x14ac:dyDescent="0.25">
      <c r="A31" s="18" t="s">
        <v>298</v>
      </c>
      <c r="B31" s="88">
        <v>1</v>
      </c>
      <c r="C31" s="18" t="s">
        <v>210</v>
      </c>
      <c r="D31" s="7">
        <v>1</v>
      </c>
      <c r="E31" s="5" t="s">
        <v>253</v>
      </c>
      <c r="F31" s="89">
        <v>1</v>
      </c>
    </row>
    <row r="32" spans="1:8" x14ac:dyDescent="0.25">
      <c r="A32" s="18" t="s">
        <v>176</v>
      </c>
      <c r="B32" s="88">
        <v>2</v>
      </c>
      <c r="C32" s="18" t="s">
        <v>211</v>
      </c>
      <c r="D32" s="7">
        <v>2</v>
      </c>
      <c r="E32" s="5" t="s">
        <v>305</v>
      </c>
      <c r="F32" s="89">
        <v>1</v>
      </c>
    </row>
    <row r="33" spans="1:6" x14ac:dyDescent="0.25">
      <c r="A33" s="18" t="s">
        <v>170</v>
      </c>
      <c r="B33" s="88">
        <v>6</v>
      </c>
      <c r="C33" s="18" t="s">
        <v>251</v>
      </c>
      <c r="D33" s="18">
        <v>4</v>
      </c>
      <c r="E33" s="5" t="s">
        <v>180</v>
      </c>
      <c r="F33" s="89">
        <v>4</v>
      </c>
    </row>
    <row r="34" spans="1:6" x14ac:dyDescent="0.25">
      <c r="A34" s="18" t="s">
        <v>299</v>
      </c>
      <c r="B34" s="88">
        <v>1</v>
      </c>
      <c r="C34" s="18" t="s">
        <v>301</v>
      </c>
      <c r="D34" s="18">
        <v>1</v>
      </c>
      <c r="E34" s="5" t="s">
        <v>204</v>
      </c>
      <c r="F34" s="89">
        <v>1</v>
      </c>
    </row>
    <row r="35" spans="1:6" x14ac:dyDescent="0.25">
      <c r="A35" s="18" t="s">
        <v>249</v>
      </c>
      <c r="B35" s="88">
        <v>2</v>
      </c>
      <c r="C35" s="7" t="s">
        <v>153</v>
      </c>
      <c r="D35" s="18">
        <v>2</v>
      </c>
      <c r="E35" s="5" t="s">
        <v>151</v>
      </c>
      <c r="F35" s="89">
        <v>1</v>
      </c>
    </row>
    <row r="36" spans="1:6" x14ac:dyDescent="0.25">
      <c r="A36" s="18" t="s">
        <v>135</v>
      </c>
      <c r="B36" s="88">
        <v>7</v>
      </c>
      <c r="C36" s="7" t="s">
        <v>179</v>
      </c>
      <c r="D36" s="18">
        <v>1</v>
      </c>
      <c r="E36" s="5" t="s">
        <v>149</v>
      </c>
      <c r="F36" s="89">
        <v>3</v>
      </c>
    </row>
    <row r="37" spans="1:6" x14ac:dyDescent="0.25">
      <c r="A37" s="18" t="s">
        <v>177</v>
      </c>
      <c r="B37" s="88">
        <v>8</v>
      </c>
      <c r="C37" s="18" t="s">
        <v>75</v>
      </c>
      <c r="D37" s="18">
        <v>3</v>
      </c>
      <c r="E37" s="5" t="s">
        <v>143</v>
      </c>
      <c r="F37" s="89">
        <v>2</v>
      </c>
    </row>
    <row r="38" spans="1:6" x14ac:dyDescent="0.25">
      <c r="A38" s="18" t="s">
        <v>209</v>
      </c>
      <c r="B38" s="88">
        <v>2</v>
      </c>
      <c r="C38" s="18" t="s">
        <v>171</v>
      </c>
      <c r="D38" s="18">
        <v>1</v>
      </c>
      <c r="E38" s="5" t="s">
        <v>254</v>
      </c>
      <c r="F38" s="89">
        <v>1</v>
      </c>
    </row>
    <row r="39" spans="1:6" x14ac:dyDescent="0.25">
      <c r="A39" s="18" t="s">
        <v>178</v>
      </c>
      <c r="B39" s="88">
        <v>1</v>
      </c>
      <c r="C39" s="18" t="s">
        <v>237</v>
      </c>
      <c r="D39" s="7">
        <v>1</v>
      </c>
      <c r="E39" s="5" t="s">
        <v>239</v>
      </c>
      <c r="F39" s="38">
        <v>1</v>
      </c>
    </row>
    <row r="40" spans="1:6" x14ac:dyDescent="0.25">
      <c r="A40" s="18" t="s">
        <v>202</v>
      </c>
      <c r="B40" s="88">
        <v>2</v>
      </c>
      <c r="C40" s="18" t="s">
        <v>302</v>
      </c>
      <c r="D40" s="18">
        <v>1</v>
      </c>
      <c r="E40" s="5" t="s">
        <v>181</v>
      </c>
      <c r="F40" s="89">
        <v>1</v>
      </c>
    </row>
    <row r="41" spans="1:6" x14ac:dyDescent="0.25">
      <c r="A41" s="18" t="s">
        <v>300</v>
      </c>
      <c r="B41" s="88">
        <v>1</v>
      </c>
      <c r="C41" s="18" t="s">
        <v>134</v>
      </c>
      <c r="D41" s="18">
        <v>2</v>
      </c>
      <c r="E41" s="5" t="s">
        <v>140</v>
      </c>
      <c r="F41" s="89">
        <v>12</v>
      </c>
    </row>
    <row r="42" spans="1:6" x14ac:dyDescent="0.25">
      <c r="A42" s="18" t="s">
        <v>250</v>
      </c>
      <c r="B42" s="88">
        <v>5</v>
      </c>
      <c r="C42" s="5" t="s">
        <v>303</v>
      </c>
      <c r="D42" s="89">
        <v>1</v>
      </c>
      <c r="E42" s="5" t="s">
        <v>240</v>
      </c>
      <c r="F42" s="89">
        <v>4</v>
      </c>
    </row>
    <row r="43" spans="1:6" ht="16.5" customHeight="1" x14ac:dyDescent="0.25">
      <c r="A43" s="18" t="s">
        <v>76</v>
      </c>
      <c r="B43" s="88">
        <v>8</v>
      </c>
      <c r="C43" s="5" t="s">
        <v>304</v>
      </c>
      <c r="D43" s="89">
        <v>1</v>
      </c>
      <c r="E43" s="5" t="s">
        <v>205</v>
      </c>
      <c r="F43" s="89">
        <v>1</v>
      </c>
    </row>
    <row r="44" spans="1:6" x14ac:dyDescent="0.25">
      <c r="A44" s="18" t="s">
        <v>139</v>
      </c>
      <c r="B44" s="88">
        <v>1</v>
      </c>
      <c r="C44" s="5" t="s">
        <v>252</v>
      </c>
      <c r="D44" s="89">
        <v>2</v>
      </c>
      <c r="E44" s="5"/>
      <c r="F44" s="89"/>
    </row>
    <row r="45" spans="1:6" x14ac:dyDescent="0.25">
      <c r="A45" s="18" t="s">
        <v>235</v>
      </c>
      <c r="B45" s="88">
        <v>1</v>
      </c>
      <c r="C45" s="5" t="s">
        <v>238</v>
      </c>
      <c r="D45" s="89">
        <v>1</v>
      </c>
      <c r="E45" s="97" t="s">
        <v>7</v>
      </c>
      <c r="F45" s="98">
        <v>117</v>
      </c>
    </row>
    <row r="46" spans="1:6" x14ac:dyDescent="0.25">
      <c r="A46" s="18"/>
      <c r="B46" s="88"/>
      <c r="C46" s="5"/>
      <c r="D46" s="89"/>
    </row>
    <row r="47" spans="1:6" x14ac:dyDescent="0.25">
      <c r="A47" s="18"/>
      <c r="B47" s="88"/>
      <c r="C47" s="5"/>
      <c r="D47" s="89"/>
    </row>
    <row r="48" spans="1:6" x14ac:dyDescent="0.25">
      <c r="A48" s="5"/>
      <c r="B48" s="38"/>
    </row>
    <row r="49" spans="1:8" x14ac:dyDescent="0.25">
      <c r="A49" s="55" t="s">
        <v>320</v>
      </c>
      <c r="B49" s="5"/>
      <c r="H49" s="13"/>
    </row>
    <row r="50" spans="1:8" x14ac:dyDescent="0.25">
      <c r="A50" s="5" t="s">
        <v>319</v>
      </c>
      <c r="H50" s="13"/>
    </row>
    <row r="51" spans="1:8" x14ac:dyDescent="0.25">
      <c r="A51" s="17"/>
      <c r="B51" s="5"/>
      <c r="H51" s="13"/>
    </row>
    <row r="52" spans="1:8" x14ac:dyDescent="0.25">
      <c r="A52" s="17"/>
      <c r="B52" s="5"/>
      <c r="H52" s="13"/>
    </row>
    <row r="53" spans="1:8" x14ac:dyDescent="0.25">
      <c r="H53" s="13"/>
    </row>
    <row r="54" spans="1:8" x14ac:dyDescent="0.25">
      <c r="H54" s="13"/>
    </row>
    <row r="55" spans="1:8" x14ac:dyDescent="0.25">
      <c r="H55" s="13"/>
    </row>
    <row r="71" spans="1:1" x14ac:dyDescent="0.25">
      <c r="A71" s="1"/>
    </row>
  </sheetData>
  <customSheetViews>
    <customSheetView guid="{0782D04A-F9DD-462B-84E5-7F9CBB74479B}" showGridLines="0">
      <selection activeCell="A35" sqref="A35"/>
      <pageMargins left="0.35" right="0.38" top="0.25" bottom="0.2" header="0.3" footer="0.27"/>
      <printOptions horizontalCentered="1"/>
      <pageSetup orientation="portrait" horizontalDpi="1200" verticalDpi="1200" r:id="rId1"/>
      <headerFooter alignWithMargins="0"/>
    </customSheetView>
  </customSheetViews>
  <phoneticPr fontId="0" type="noConversion"/>
  <printOptions horizontalCentered="1" gridLinesSet="0"/>
  <pageMargins left="0.35" right="0.38" top="0.25" bottom="0.2" header="0.3" footer="0.27"/>
  <pageSetup orientation="portrait" horizontalDpi="1200" verticalDpi="1200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78"/>
  <sheetViews>
    <sheetView showGridLines="0" zoomScaleNormal="100" workbookViewId="0"/>
  </sheetViews>
  <sheetFormatPr defaultRowHeight="15.75" x14ac:dyDescent="0.25"/>
  <cols>
    <col min="1" max="1" width="28.44140625" customWidth="1"/>
    <col min="2" max="2" width="8.44140625" customWidth="1"/>
    <col min="3" max="4" width="2.88671875" customWidth="1"/>
    <col min="5" max="5" width="26.5546875" customWidth="1"/>
    <col min="6" max="6" width="6.77734375" customWidth="1"/>
    <col min="8" max="8" width="15.6640625" customWidth="1"/>
  </cols>
  <sheetData>
    <row r="1" spans="1:9" s="39" customFormat="1" ht="15" x14ac:dyDescent="0.25">
      <c r="A1" s="58" t="s">
        <v>321</v>
      </c>
      <c r="B1" s="54"/>
      <c r="C1" s="54"/>
    </row>
    <row r="2" spans="1:9" s="39" customFormat="1" ht="15" x14ac:dyDescent="0.25">
      <c r="A2" s="58" t="s">
        <v>122</v>
      </c>
      <c r="B2" s="54"/>
      <c r="C2" s="54"/>
      <c r="E2" s="59" t="s">
        <v>123</v>
      </c>
      <c r="F2" s="54"/>
    </row>
    <row r="3" spans="1:9" s="39" customFormat="1" ht="15" x14ac:dyDescent="0.25">
      <c r="A3" s="55" t="s">
        <v>306</v>
      </c>
      <c r="B3" s="54">
        <v>21</v>
      </c>
      <c r="C3" s="54"/>
      <c r="E3" s="55" t="s">
        <v>256</v>
      </c>
      <c r="F3" s="54">
        <v>167</v>
      </c>
    </row>
    <row r="4" spans="1:9" s="39" customFormat="1" ht="15" x14ac:dyDescent="0.25">
      <c r="A4" s="55" t="s">
        <v>196</v>
      </c>
      <c r="B4" s="54">
        <v>18</v>
      </c>
      <c r="C4" s="54"/>
      <c r="E4" s="55" t="s">
        <v>255</v>
      </c>
      <c r="F4" s="54">
        <v>72</v>
      </c>
    </row>
    <row r="5" spans="1:9" s="39" customFormat="1" ht="15" x14ac:dyDescent="0.25">
      <c r="A5" s="55" t="s">
        <v>79</v>
      </c>
      <c r="B5" s="54">
        <v>30</v>
      </c>
      <c r="C5" s="54"/>
      <c r="E5" s="55" t="s">
        <v>190</v>
      </c>
      <c r="F5" s="54">
        <v>6</v>
      </c>
    </row>
    <row r="6" spans="1:9" s="39" customFormat="1" ht="15" x14ac:dyDescent="0.25">
      <c r="A6" s="55" t="s">
        <v>307</v>
      </c>
      <c r="B6" s="54">
        <v>11</v>
      </c>
      <c r="C6" s="54"/>
      <c r="E6" s="55" t="s">
        <v>93</v>
      </c>
      <c r="F6" s="54">
        <v>180</v>
      </c>
    </row>
    <row r="7" spans="1:9" s="39" customFormat="1" ht="15" x14ac:dyDescent="0.25">
      <c r="A7" s="55" t="s">
        <v>199</v>
      </c>
      <c r="B7" s="54">
        <v>38</v>
      </c>
      <c r="C7" s="54"/>
      <c r="E7" s="55" t="s">
        <v>257</v>
      </c>
      <c r="F7" s="54">
        <v>30</v>
      </c>
    </row>
    <row r="8" spans="1:9" s="39" customFormat="1" ht="15" x14ac:dyDescent="0.25">
      <c r="A8" s="55" t="s">
        <v>188</v>
      </c>
      <c r="B8" s="54">
        <v>65</v>
      </c>
      <c r="C8" s="54"/>
      <c r="E8" s="55" t="s">
        <v>317</v>
      </c>
      <c r="F8" s="60">
        <v>42</v>
      </c>
    </row>
    <row r="9" spans="1:9" s="39" customFormat="1" ht="15" x14ac:dyDescent="0.25">
      <c r="A9" s="55" t="s">
        <v>80</v>
      </c>
      <c r="B9" s="54">
        <v>228</v>
      </c>
      <c r="C9" s="54"/>
      <c r="E9" s="54" t="s">
        <v>175</v>
      </c>
      <c r="F9" s="54">
        <v>192</v>
      </c>
    </row>
    <row r="10" spans="1:9" s="39" customFormat="1" ht="15" x14ac:dyDescent="0.25">
      <c r="A10" s="55" t="s">
        <v>308</v>
      </c>
      <c r="B10" s="54">
        <v>8</v>
      </c>
      <c r="C10" s="54"/>
      <c r="E10" s="54" t="s">
        <v>192</v>
      </c>
      <c r="F10" s="56">
        <v>531</v>
      </c>
    </row>
    <row r="11" spans="1:9" s="39" customFormat="1" ht="15" x14ac:dyDescent="0.25">
      <c r="A11" s="55" t="s">
        <v>82</v>
      </c>
      <c r="B11" s="54">
        <v>24</v>
      </c>
      <c r="C11" s="54"/>
      <c r="E11" s="59" t="s">
        <v>25</v>
      </c>
      <c r="F11" s="58">
        <f>SUM(F3:F10)</f>
        <v>1220</v>
      </c>
    </row>
    <row r="12" spans="1:9" s="39" customFormat="1" ht="15" x14ac:dyDescent="0.25">
      <c r="A12" s="55" t="s">
        <v>309</v>
      </c>
      <c r="B12" s="54">
        <v>3</v>
      </c>
      <c r="C12" s="54"/>
      <c r="H12" s="63"/>
      <c r="I12" s="63"/>
    </row>
    <row r="13" spans="1:9" s="39" customFormat="1" ht="15" x14ac:dyDescent="0.25">
      <c r="A13" s="55" t="s">
        <v>84</v>
      </c>
      <c r="B13" s="54">
        <v>79</v>
      </c>
      <c r="C13" s="54"/>
    </row>
    <row r="14" spans="1:9" s="39" customFormat="1" ht="15" x14ac:dyDescent="0.25">
      <c r="A14" s="55" t="s">
        <v>310</v>
      </c>
      <c r="B14" s="54">
        <v>3</v>
      </c>
      <c r="C14" s="54"/>
      <c r="E14" s="59" t="s">
        <v>124</v>
      </c>
      <c r="F14" s="54"/>
    </row>
    <row r="15" spans="1:9" s="39" customFormat="1" ht="15" x14ac:dyDescent="0.25">
      <c r="A15" s="55" t="s">
        <v>189</v>
      </c>
      <c r="B15" s="54">
        <v>40</v>
      </c>
      <c r="C15" s="54"/>
      <c r="E15" s="55" t="s">
        <v>213</v>
      </c>
      <c r="F15" s="54">
        <v>16</v>
      </c>
    </row>
    <row r="16" spans="1:9" s="39" customFormat="1" ht="15" x14ac:dyDescent="0.25">
      <c r="A16" s="55" t="s">
        <v>212</v>
      </c>
      <c r="B16" s="54">
        <v>19</v>
      </c>
      <c r="C16" s="54"/>
      <c r="E16" s="55" t="s">
        <v>86</v>
      </c>
      <c r="F16" s="60">
        <v>163</v>
      </c>
    </row>
    <row r="17" spans="1:6" s="39" customFormat="1" ht="15" x14ac:dyDescent="0.25">
      <c r="A17" s="55" t="s">
        <v>114</v>
      </c>
      <c r="B17" s="54">
        <v>35</v>
      </c>
      <c r="C17" s="54"/>
      <c r="E17" s="55" t="s">
        <v>95</v>
      </c>
      <c r="F17" s="60">
        <v>15</v>
      </c>
    </row>
    <row r="18" spans="1:6" s="39" customFormat="1" ht="15" x14ac:dyDescent="0.25">
      <c r="A18" s="55" t="s">
        <v>311</v>
      </c>
      <c r="B18" s="60">
        <v>4</v>
      </c>
      <c r="C18" s="54"/>
      <c r="E18" s="55" t="s">
        <v>164</v>
      </c>
      <c r="F18" s="60">
        <v>10</v>
      </c>
    </row>
    <row r="19" spans="1:6" s="39" customFormat="1" ht="15" x14ac:dyDescent="0.25">
      <c r="A19" s="55" t="s">
        <v>312</v>
      </c>
      <c r="B19" s="54">
        <v>10</v>
      </c>
      <c r="C19" s="54"/>
      <c r="E19" s="55" t="s">
        <v>108</v>
      </c>
      <c r="F19" s="61">
        <v>65</v>
      </c>
    </row>
    <row r="20" spans="1:6" s="39" customFormat="1" ht="15" x14ac:dyDescent="0.25">
      <c r="A20" s="55" t="s">
        <v>87</v>
      </c>
      <c r="B20" s="54">
        <v>108</v>
      </c>
      <c r="C20" s="54"/>
      <c r="E20" s="59" t="s">
        <v>25</v>
      </c>
      <c r="F20" s="62">
        <f>SUM(F15:F19)</f>
        <v>269</v>
      </c>
    </row>
    <row r="21" spans="1:6" s="39" customFormat="1" ht="15" x14ac:dyDescent="0.25">
      <c r="A21" s="55" t="s">
        <v>313</v>
      </c>
      <c r="B21" s="54">
        <v>5</v>
      </c>
      <c r="C21" s="54"/>
    </row>
    <row r="22" spans="1:6" s="39" customFormat="1" ht="15" x14ac:dyDescent="0.25">
      <c r="A22" s="55" t="s">
        <v>314</v>
      </c>
      <c r="B22" s="54">
        <v>37</v>
      </c>
      <c r="C22" s="54"/>
      <c r="E22" s="59" t="s">
        <v>125</v>
      </c>
      <c r="F22" s="54"/>
    </row>
    <row r="23" spans="1:6" s="39" customFormat="1" ht="15" x14ac:dyDescent="0.25">
      <c r="A23" s="55" t="s">
        <v>88</v>
      </c>
      <c r="B23" s="54">
        <v>57</v>
      </c>
      <c r="C23" s="54"/>
      <c r="E23" s="55" t="s">
        <v>78</v>
      </c>
      <c r="F23" s="54">
        <v>248</v>
      </c>
    </row>
    <row r="24" spans="1:6" s="39" customFormat="1" ht="15" x14ac:dyDescent="0.25">
      <c r="A24" s="55" t="s">
        <v>200</v>
      </c>
      <c r="B24" s="54">
        <v>245</v>
      </c>
      <c r="C24" s="54"/>
      <c r="E24" s="55" t="s">
        <v>81</v>
      </c>
      <c r="F24" s="54">
        <v>18</v>
      </c>
    </row>
    <row r="25" spans="1:6" s="39" customFormat="1" ht="15" x14ac:dyDescent="0.25">
      <c r="A25" s="55" t="s">
        <v>89</v>
      </c>
      <c r="B25" s="54">
        <v>16</v>
      </c>
      <c r="C25" s="54"/>
      <c r="E25" s="55" t="s">
        <v>85</v>
      </c>
      <c r="F25" s="54">
        <v>115</v>
      </c>
    </row>
    <row r="26" spans="1:6" s="39" customFormat="1" ht="15" x14ac:dyDescent="0.25">
      <c r="A26" s="55" t="s">
        <v>90</v>
      </c>
      <c r="B26" s="54">
        <v>54</v>
      </c>
      <c r="C26" s="54"/>
      <c r="E26" s="54" t="s">
        <v>182</v>
      </c>
      <c r="F26" s="54">
        <v>118</v>
      </c>
    </row>
    <row r="27" spans="1:6" s="39" customFormat="1" ht="15" x14ac:dyDescent="0.25">
      <c r="A27" s="55" t="s">
        <v>194</v>
      </c>
      <c r="B27" s="54">
        <v>102</v>
      </c>
      <c r="C27" s="54"/>
      <c r="E27" s="54" t="s">
        <v>184</v>
      </c>
      <c r="F27" s="54">
        <v>521</v>
      </c>
    </row>
    <row r="28" spans="1:6" s="39" customFormat="1" ht="15" x14ac:dyDescent="0.25">
      <c r="A28" s="55" t="s">
        <v>91</v>
      </c>
      <c r="B28" s="54">
        <v>10</v>
      </c>
      <c r="C28" s="54"/>
      <c r="E28" s="54" t="s">
        <v>197</v>
      </c>
      <c r="F28" s="54">
        <v>220</v>
      </c>
    </row>
    <row r="29" spans="1:6" s="39" customFormat="1" ht="15" x14ac:dyDescent="0.25">
      <c r="A29" s="55" t="s">
        <v>207</v>
      </c>
      <c r="B29" s="54">
        <v>15</v>
      </c>
      <c r="C29" s="54"/>
      <c r="E29" s="54" t="s">
        <v>214</v>
      </c>
      <c r="F29" s="54">
        <v>10</v>
      </c>
    </row>
    <row r="30" spans="1:6" s="39" customFormat="1" ht="15" x14ac:dyDescent="0.25">
      <c r="A30" s="55" t="s">
        <v>92</v>
      </c>
      <c r="B30" s="54">
        <v>130</v>
      </c>
      <c r="C30" s="54"/>
      <c r="E30" s="54" t="s">
        <v>185</v>
      </c>
      <c r="F30" s="54">
        <v>199</v>
      </c>
    </row>
    <row r="31" spans="1:6" s="39" customFormat="1" ht="15" x14ac:dyDescent="0.25">
      <c r="A31" s="55" t="s">
        <v>94</v>
      </c>
      <c r="B31" s="54">
        <v>39</v>
      </c>
      <c r="C31" s="54"/>
      <c r="E31" s="54" t="s">
        <v>186</v>
      </c>
      <c r="F31" s="45">
        <v>405</v>
      </c>
    </row>
    <row r="32" spans="1:6" s="39" customFormat="1" ht="15" x14ac:dyDescent="0.25">
      <c r="A32" s="55" t="s">
        <v>96</v>
      </c>
      <c r="B32" s="54">
        <v>10</v>
      </c>
      <c r="C32" s="54"/>
      <c r="E32" s="59" t="s">
        <v>25</v>
      </c>
      <c r="F32" s="58">
        <f>SUM(F23:F31)</f>
        <v>1854</v>
      </c>
    </row>
    <row r="33" spans="1:6" s="39" customFormat="1" ht="15" x14ac:dyDescent="0.25">
      <c r="A33" s="55" t="s">
        <v>315</v>
      </c>
      <c r="B33" s="54">
        <v>19</v>
      </c>
      <c r="C33" s="54"/>
    </row>
    <row r="34" spans="1:6" s="39" customFormat="1" ht="15" x14ac:dyDescent="0.25">
      <c r="A34" s="55" t="s">
        <v>97</v>
      </c>
      <c r="B34" s="54">
        <v>6</v>
      </c>
      <c r="C34" s="54"/>
      <c r="E34" s="55" t="s">
        <v>173</v>
      </c>
      <c r="F34" s="86">
        <v>87</v>
      </c>
    </row>
    <row r="35" spans="1:6" s="39" customFormat="1" ht="15" x14ac:dyDescent="0.25">
      <c r="A35" s="55" t="s">
        <v>243</v>
      </c>
      <c r="B35" s="54">
        <v>60</v>
      </c>
      <c r="C35" s="54"/>
      <c r="E35" s="55" t="s">
        <v>109</v>
      </c>
      <c r="F35" s="54">
        <v>678</v>
      </c>
    </row>
    <row r="36" spans="1:6" s="39" customFormat="1" ht="15" x14ac:dyDescent="0.25">
      <c r="A36" s="55" t="s">
        <v>316</v>
      </c>
      <c r="B36" s="54">
        <v>10</v>
      </c>
      <c r="C36" s="54"/>
      <c r="E36" s="59"/>
      <c r="F36" s="87"/>
    </row>
    <row r="37" spans="1:6" s="39" customFormat="1" ht="15" x14ac:dyDescent="0.25">
      <c r="A37" s="55" t="s">
        <v>98</v>
      </c>
      <c r="B37" s="54">
        <v>75</v>
      </c>
      <c r="C37" s="54"/>
      <c r="E37" s="58" t="s">
        <v>110</v>
      </c>
      <c r="F37" s="54"/>
    </row>
    <row r="38" spans="1:6" s="39" customFormat="1" ht="15" x14ac:dyDescent="0.25">
      <c r="A38" s="55" t="s">
        <v>99</v>
      </c>
      <c r="B38" s="54">
        <v>23</v>
      </c>
      <c r="C38" s="56"/>
      <c r="E38" s="55" t="s">
        <v>142</v>
      </c>
      <c r="F38" s="54">
        <v>148</v>
      </c>
    </row>
    <row r="39" spans="1:6" s="39" customFormat="1" ht="15" x14ac:dyDescent="0.25">
      <c r="A39" s="55" t="s">
        <v>100</v>
      </c>
      <c r="B39" s="54">
        <v>21</v>
      </c>
      <c r="C39" s="54"/>
      <c r="E39" s="55" t="s">
        <v>150</v>
      </c>
      <c r="F39" s="54">
        <v>309</v>
      </c>
    </row>
    <row r="40" spans="1:6" s="39" customFormat="1" ht="15" x14ac:dyDescent="0.25">
      <c r="A40" s="55" t="s">
        <v>242</v>
      </c>
      <c r="B40" s="54">
        <v>48</v>
      </c>
      <c r="C40" s="54"/>
      <c r="E40" s="92" t="s">
        <v>216</v>
      </c>
      <c r="F40" s="54">
        <v>6</v>
      </c>
    </row>
    <row r="41" spans="1:6" s="39" customFormat="1" ht="15" x14ac:dyDescent="0.25">
      <c r="A41" s="55" t="s">
        <v>101</v>
      </c>
      <c r="B41" s="54">
        <v>174</v>
      </c>
      <c r="C41" s="54"/>
      <c r="E41" s="55" t="s">
        <v>154</v>
      </c>
      <c r="F41" s="54">
        <v>36</v>
      </c>
    </row>
    <row r="42" spans="1:6" s="39" customFormat="1" ht="15" x14ac:dyDescent="0.25">
      <c r="A42" s="55" t="s">
        <v>102</v>
      </c>
      <c r="B42" s="54">
        <v>307</v>
      </c>
      <c r="C42" s="54"/>
      <c r="E42" s="55" t="s">
        <v>111</v>
      </c>
      <c r="F42" s="54">
        <v>116</v>
      </c>
    </row>
    <row r="43" spans="1:6" s="39" customFormat="1" ht="15" x14ac:dyDescent="0.25">
      <c r="A43" s="55" t="s">
        <v>103</v>
      </c>
      <c r="B43" s="54">
        <v>1</v>
      </c>
      <c r="C43" s="56"/>
      <c r="E43" s="55" t="s">
        <v>112</v>
      </c>
      <c r="F43" s="54">
        <v>20</v>
      </c>
    </row>
    <row r="44" spans="1:6" s="39" customFormat="1" ht="15.75" customHeight="1" x14ac:dyDescent="0.25">
      <c r="A44" s="55" t="s">
        <v>198</v>
      </c>
      <c r="B44" s="54">
        <v>147</v>
      </c>
      <c r="E44" s="55" t="s">
        <v>264</v>
      </c>
      <c r="F44" s="54">
        <v>18</v>
      </c>
    </row>
    <row r="45" spans="1:6" s="39" customFormat="1" ht="14.25" customHeight="1" x14ac:dyDescent="0.25">
      <c r="A45" s="55" t="s">
        <v>104</v>
      </c>
      <c r="B45" s="54">
        <v>25</v>
      </c>
      <c r="E45" s="55" t="s">
        <v>260</v>
      </c>
      <c r="F45" s="56">
        <v>75</v>
      </c>
    </row>
    <row r="46" spans="1:6" s="39" customFormat="1" ht="15" x14ac:dyDescent="0.25">
      <c r="A46" s="55" t="s">
        <v>105</v>
      </c>
      <c r="B46" s="54">
        <v>5</v>
      </c>
      <c r="E46" s="59" t="s">
        <v>25</v>
      </c>
      <c r="F46" s="58">
        <f>SUM(F38:F45)</f>
        <v>728</v>
      </c>
    </row>
    <row r="47" spans="1:6" s="39" customFormat="1" ht="15" x14ac:dyDescent="0.25">
      <c r="A47" s="55" t="s">
        <v>106</v>
      </c>
      <c r="B47" s="54">
        <v>21</v>
      </c>
    </row>
    <row r="48" spans="1:6" s="39" customFormat="1" ht="15" x14ac:dyDescent="0.25">
      <c r="A48" s="55" t="s">
        <v>107</v>
      </c>
      <c r="B48" s="54">
        <v>22</v>
      </c>
      <c r="E48" s="59" t="s">
        <v>137</v>
      </c>
    </row>
    <row r="49" spans="1:6" x14ac:dyDescent="0.25">
      <c r="A49" s="55" t="s">
        <v>187</v>
      </c>
      <c r="B49" s="54">
        <v>47</v>
      </c>
      <c r="E49" s="39"/>
      <c r="F49" s="39"/>
    </row>
    <row r="50" spans="1:6" x14ac:dyDescent="0.25">
      <c r="A50" s="55" t="s">
        <v>120</v>
      </c>
      <c r="B50" s="54">
        <v>50</v>
      </c>
      <c r="E50" s="39"/>
      <c r="F50" s="39"/>
    </row>
    <row r="51" spans="1:6" x14ac:dyDescent="0.25">
      <c r="A51" s="55" t="s">
        <v>152</v>
      </c>
      <c r="B51" s="54">
        <v>23</v>
      </c>
      <c r="E51" s="39"/>
      <c r="F51" s="39"/>
    </row>
    <row r="52" spans="1:6" x14ac:dyDescent="0.25">
      <c r="A52" s="55" t="s">
        <v>201</v>
      </c>
      <c r="B52" s="56">
        <v>15</v>
      </c>
      <c r="E52" s="39"/>
      <c r="F52" s="39"/>
    </row>
    <row r="53" spans="1:6" x14ac:dyDescent="0.25">
      <c r="A53" s="59" t="s">
        <v>25</v>
      </c>
      <c r="B53" s="58">
        <f>SUM(B3:B52)</f>
        <v>2563</v>
      </c>
    </row>
    <row r="69" spans="1:10" x14ac:dyDescent="0.25">
      <c r="C69" s="9"/>
      <c r="J69" s="3"/>
    </row>
    <row r="70" spans="1:10" x14ac:dyDescent="0.25">
      <c r="C70" s="5"/>
    </row>
    <row r="71" spans="1:10" s="3" customFormat="1" x14ac:dyDescent="0.25">
      <c r="A71"/>
      <c r="B71"/>
      <c r="C71" s="10"/>
      <c r="E71"/>
      <c r="F71"/>
      <c r="H71"/>
      <c r="I71"/>
      <c r="J71"/>
    </row>
    <row r="73" spans="1:10" x14ac:dyDescent="0.25">
      <c r="A73" s="8"/>
    </row>
    <row r="74" spans="1:10" x14ac:dyDescent="0.25">
      <c r="A74" s="5"/>
      <c r="B74" s="9"/>
    </row>
    <row r="75" spans="1:10" x14ac:dyDescent="0.25">
      <c r="A75" s="8"/>
      <c r="B75" s="5"/>
    </row>
    <row r="76" spans="1:10" x14ac:dyDescent="0.25">
      <c r="B76" s="10"/>
    </row>
    <row r="78" spans="1:10" x14ac:dyDescent="0.25">
      <c r="E78" s="3"/>
      <c r="F78" s="3"/>
    </row>
  </sheetData>
  <customSheetViews>
    <customSheetView guid="{0782D04A-F9DD-462B-84E5-7F9CBB74479B}" showPageBreaks="1" showGridLines="0">
      <pageMargins left="0.5" right="0.5" top="0.73" bottom="0.48" header="0.28000000000000003" footer="0.24"/>
      <printOptions verticalCentered="1"/>
      <pageSetup scale="94" orientation="portrait" horizontalDpi="4294967292" verticalDpi="300" r:id="rId1"/>
      <headerFooter alignWithMargins="0">
        <oddHeader>&amp;C&amp;"Times New Roman,Bold"&amp;U
ENROLLMENT BY MAJOR*</oddHeader>
      </headerFooter>
    </customSheetView>
  </customSheetViews>
  <phoneticPr fontId="0" type="noConversion"/>
  <printOptions verticalCentered="1" gridLinesSet="0"/>
  <pageMargins left="0.5" right="0.5" top="0.73" bottom="0.48" header="0.28000000000000003" footer="0.24"/>
  <pageSetup scale="94" orientation="portrait" horizontalDpi="4294967292" verticalDpi="300" r:id="rId2"/>
  <headerFooter alignWithMargins="0">
    <oddHeader>&amp;C&amp;"Times New Roman,Bold"&amp;U
ENROLLMENT BY MAJOR*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8"/>
  <sheetViews>
    <sheetView showGridLines="0" view="pageLayout" zoomScaleNormal="75" workbookViewId="0">
      <selection activeCell="A5" sqref="A5"/>
    </sheetView>
  </sheetViews>
  <sheetFormatPr defaultRowHeight="18.75" x14ac:dyDescent="0.3"/>
  <cols>
    <col min="1" max="1" width="46" customWidth="1"/>
    <col min="5" max="5" width="9.88671875" style="50" bestFit="1" customWidth="1"/>
    <col min="6" max="6" width="9.88671875" customWidth="1"/>
    <col min="10" max="10" width="8.88671875" style="50"/>
  </cols>
  <sheetData>
    <row r="4" spans="1:10" ht="23.25" customHeight="1" x14ac:dyDescent="0.3">
      <c r="C4" s="48" t="s">
        <v>127</v>
      </c>
      <c r="D4" s="99"/>
      <c r="E4" s="100"/>
      <c r="F4" s="75" t="s">
        <v>128</v>
      </c>
      <c r="G4" s="108"/>
      <c r="H4" s="100"/>
      <c r="I4" s="48" t="s">
        <v>7</v>
      </c>
      <c r="J4" s="72"/>
    </row>
    <row r="5" spans="1:10" x14ac:dyDescent="0.3">
      <c r="A5" s="50"/>
      <c r="B5" s="72">
        <v>2013</v>
      </c>
      <c r="C5" s="72">
        <v>2014</v>
      </c>
      <c r="D5" s="101">
        <v>2015</v>
      </c>
      <c r="E5" s="100">
        <v>2013</v>
      </c>
      <c r="F5" s="72">
        <v>2014</v>
      </c>
      <c r="G5" s="101">
        <v>2015</v>
      </c>
      <c r="H5" s="100">
        <v>2013</v>
      </c>
      <c r="I5" s="72">
        <v>2014</v>
      </c>
      <c r="J5" s="72">
        <v>2015</v>
      </c>
    </row>
    <row r="6" spans="1:10" x14ac:dyDescent="0.3">
      <c r="A6" s="48" t="s">
        <v>8</v>
      </c>
      <c r="B6" s="50"/>
      <c r="C6" s="50"/>
      <c r="D6" s="102"/>
      <c r="E6" s="103"/>
      <c r="F6" s="50"/>
      <c r="G6" s="102"/>
      <c r="H6" s="103"/>
      <c r="I6" s="50"/>
    </row>
    <row r="7" spans="1:10" x14ac:dyDescent="0.3">
      <c r="A7" s="49" t="s">
        <v>13</v>
      </c>
      <c r="B7" s="50">
        <v>15</v>
      </c>
      <c r="C7" s="50">
        <v>16</v>
      </c>
      <c r="D7" s="102">
        <v>15</v>
      </c>
      <c r="E7" s="103">
        <v>1459</v>
      </c>
      <c r="F7" s="50">
        <v>1481</v>
      </c>
      <c r="G7" s="102">
        <v>1509</v>
      </c>
      <c r="H7" s="103">
        <f>B7+E7</f>
        <v>1474</v>
      </c>
      <c r="I7" s="50">
        <f t="shared" ref="I7:J7" si="0">C7+F7</f>
        <v>1497</v>
      </c>
      <c r="J7" s="50">
        <f t="shared" si="0"/>
        <v>1524</v>
      </c>
    </row>
    <row r="8" spans="1:10" x14ac:dyDescent="0.3">
      <c r="A8" s="49" t="s">
        <v>14</v>
      </c>
      <c r="B8" s="72">
        <v>0</v>
      </c>
      <c r="C8" s="72">
        <v>1</v>
      </c>
      <c r="D8" s="101">
        <v>2</v>
      </c>
      <c r="E8" s="100">
        <v>84</v>
      </c>
      <c r="F8" s="72">
        <v>96</v>
      </c>
      <c r="G8" s="101">
        <v>85</v>
      </c>
      <c r="H8" s="100">
        <f>B8+E8</f>
        <v>84</v>
      </c>
      <c r="I8" s="72">
        <f t="shared" ref="I8" si="1">C8+F8</f>
        <v>97</v>
      </c>
      <c r="J8" s="72">
        <f t="shared" ref="J8" si="2">D8+G8</f>
        <v>87</v>
      </c>
    </row>
    <row r="9" spans="1:10" x14ac:dyDescent="0.3">
      <c r="A9" s="49" t="s">
        <v>15</v>
      </c>
      <c r="B9" s="50">
        <f>SUM(B7:B8)</f>
        <v>15</v>
      </c>
      <c r="C9" s="50">
        <f>SUM(C7:C8)</f>
        <v>17</v>
      </c>
      <c r="D9" s="102">
        <v>17</v>
      </c>
      <c r="E9" s="103">
        <f t="shared" ref="E9:J9" si="3">SUM(E7:E8)</f>
        <v>1543</v>
      </c>
      <c r="F9" s="50">
        <f t="shared" si="3"/>
        <v>1577</v>
      </c>
      <c r="G9" s="102">
        <f t="shared" si="3"/>
        <v>1594</v>
      </c>
      <c r="H9" s="103">
        <f t="shared" si="3"/>
        <v>1558</v>
      </c>
      <c r="I9" s="50">
        <f t="shared" si="3"/>
        <v>1594</v>
      </c>
      <c r="J9" s="50">
        <f t="shared" si="3"/>
        <v>1611</v>
      </c>
    </row>
    <row r="10" spans="1:10" x14ac:dyDescent="0.3">
      <c r="A10" s="50"/>
      <c r="B10" s="50"/>
      <c r="C10" s="50"/>
      <c r="D10" s="102"/>
      <c r="E10" s="103"/>
      <c r="F10" s="50"/>
      <c r="G10" s="102"/>
      <c r="H10" s="103"/>
      <c r="I10" s="50"/>
    </row>
    <row r="11" spans="1:10" x14ac:dyDescent="0.3">
      <c r="A11" s="49" t="s">
        <v>17</v>
      </c>
      <c r="B11" s="50">
        <v>4</v>
      </c>
      <c r="C11" s="50">
        <v>6</v>
      </c>
      <c r="D11" s="102">
        <v>7</v>
      </c>
      <c r="E11" s="103">
        <v>1358</v>
      </c>
      <c r="F11" s="50">
        <v>1390</v>
      </c>
      <c r="G11" s="102">
        <v>1420</v>
      </c>
      <c r="H11" s="103">
        <f>B11+E11</f>
        <v>1362</v>
      </c>
      <c r="I11" s="50">
        <f t="shared" ref="I11:J11" si="4">C11+F11</f>
        <v>1396</v>
      </c>
      <c r="J11" s="50">
        <f t="shared" si="4"/>
        <v>1427</v>
      </c>
    </row>
    <row r="12" spans="1:10" x14ac:dyDescent="0.3">
      <c r="A12" s="49" t="s">
        <v>18</v>
      </c>
      <c r="B12" s="50">
        <v>3</v>
      </c>
      <c r="C12" s="50">
        <v>4</v>
      </c>
      <c r="D12" s="102">
        <v>8</v>
      </c>
      <c r="E12" s="103">
        <v>1260</v>
      </c>
      <c r="F12" s="50">
        <v>1286</v>
      </c>
      <c r="G12" s="102">
        <v>1335</v>
      </c>
      <c r="H12" s="103">
        <f t="shared" ref="H12:H14" si="5">B12+E12</f>
        <v>1263</v>
      </c>
      <c r="I12" s="50">
        <f t="shared" ref="I12:I14" si="6">C12+F12</f>
        <v>1290</v>
      </c>
      <c r="J12" s="50">
        <f t="shared" ref="J12:J14" si="7">D12+G12</f>
        <v>1343</v>
      </c>
    </row>
    <row r="13" spans="1:10" x14ac:dyDescent="0.3">
      <c r="A13" s="49" t="s">
        <v>19</v>
      </c>
      <c r="B13" s="50">
        <v>66</v>
      </c>
      <c r="C13" s="50">
        <v>70</v>
      </c>
      <c r="D13" s="102">
        <v>71</v>
      </c>
      <c r="E13" s="103">
        <v>1283</v>
      </c>
      <c r="F13" s="50">
        <v>1364</v>
      </c>
      <c r="G13" s="102">
        <v>1364</v>
      </c>
      <c r="H13" s="103">
        <f t="shared" si="5"/>
        <v>1349</v>
      </c>
      <c r="I13" s="50">
        <f t="shared" si="6"/>
        <v>1434</v>
      </c>
      <c r="J13" s="50">
        <f t="shared" si="7"/>
        <v>1435</v>
      </c>
    </row>
    <row r="14" spans="1:10" x14ac:dyDescent="0.3">
      <c r="A14" s="49" t="s">
        <v>20</v>
      </c>
      <c r="B14" s="72">
        <v>62</v>
      </c>
      <c r="C14" s="72">
        <v>62</v>
      </c>
      <c r="D14" s="101">
        <v>80</v>
      </c>
      <c r="E14" s="100">
        <v>5</v>
      </c>
      <c r="F14" s="72">
        <v>6</v>
      </c>
      <c r="G14" s="101">
        <v>7</v>
      </c>
      <c r="H14" s="100">
        <f t="shared" si="5"/>
        <v>67</v>
      </c>
      <c r="I14" s="72">
        <f t="shared" si="6"/>
        <v>68</v>
      </c>
      <c r="J14" s="72">
        <f t="shared" si="7"/>
        <v>87</v>
      </c>
    </row>
    <row r="15" spans="1:10" x14ac:dyDescent="0.3">
      <c r="A15" s="51" t="s">
        <v>129</v>
      </c>
      <c r="B15" s="73">
        <f t="shared" ref="B15:J15" si="8">SUM(B9:B14)</f>
        <v>150</v>
      </c>
      <c r="C15" s="73">
        <f>SUM(C9:C14)</f>
        <v>159</v>
      </c>
      <c r="D15" s="104">
        <f>SUM(D9:D14)</f>
        <v>183</v>
      </c>
      <c r="E15" s="105">
        <f>SUM(E9:E14)</f>
        <v>5449</v>
      </c>
      <c r="F15" s="73">
        <f t="shared" si="8"/>
        <v>5623</v>
      </c>
      <c r="G15" s="104">
        <f t="shared" si="8"/>
        <v>5720</v>
      </c>
      <c r="H15" s="105">
        <f t="shared" si="8"/>
        <v>5599</v>
      </c>
      <c r="I15" s="73">
        <f t="shared" si="8"/>
        <v>5782</v>
      </c>
      <c r="J15" s="73">
        <f t="shared" si="8"/>
        <v>5903</v>
      </c>
    </row>
    <row r="16" spans="1:10" x14ac:dyDescent="0.3">
      <c r="A16" s="50"/>
      <c r="B16" s="50"/>
      <c r="C16" s="50"/>
      <c r="D16" s="102"/>
      <c r="E16" s="103"/>
      <c r="F16" s="50"/>
      <c r="G16" s="102"/>
      <c r="H16" s="103"/>
      <c r="I16" s="50"/>
    </row>
    <row r="17" spans="1:10" x14ac:dyDescent="0.3">
      <c r="A17" s="48" t="s">
        <v>22</v>
      </c>
      <c r="B17" s="50"/>
      <c r="C17" s="50"/>
      <c r="D17" s="102"/>
      <c r="E17" s="103"/>
      <c r="F17" s="50"/>
      <c r="G17" s="102"/>
      <c r="H17" s="103"/>
      <c r="I17" s="50"/>
    </row>
    <row r="18" spans="1:10" x14ac:dyDescent="0.3">
      <c r="A18" s="49" t="s">
        <v>142</v>
      </c>
      <c r="B18" s="50">
        <v>0</v>
      </c>
      <c r="C18" s="50">
        <v>0</v>
      </c>
      <c r="D18" s="102">
        <v>0</v>
      </c>
      <c r="E18" s="103">
        <v>153</v>
      </c>
      <c r="F18" s="50">
        <v>160</v>
      </c>
      <c r="G18" s="102">
        <v>148</v>
      </c>
      <c r="H18" s="103">
        <f>B18+E18</f>
        <v>153</v>
      </c>
      <c r="I18" s="50">
        <f t="shared" ref="I18:J18" si="9">C18+F18</f>
        <v>160</v>
      </c>
      <c r="J18" s="50">
        <f t="shared" si="9"/>
        <v>148</v>
      </c>
    </row>
    <row r="19" spans="1:10" x14ac:dyDescent="0.3">
      <c r="A19" s="49" t="s">
        <v>150</v>
      </c>
      <c r="B19" s="50">
        <v>0</v>
      </c>
      <c r="C19" s="50">
        <v>0</v>
      </c>
      <c r="D19" s="102">
        <v>0</v>
      </c>
      <c r="E19" s="103">
        <v>288</v>
      </c>
      <c r="F19" s="50">
        <v>274</v>
      </c>
      <c r="G19" s="102">
        <v>309</v>
      </c>
      <c r="H19" s="103">
        <f t="shared" ref="H19:H25" si="10">B19+E19</f>
        <v>288</v>
      </c>
      <c r="I19" s="50">
        <f t="shared" ref="I19:I25" si="11">C19+F19</f>
        <v>274</v>
      </c>
      <c r="J19" s="50">
        <f t="shared" ref="J19:J25" si="12">D19+G19</f>
        <v>309</v>
      </c>
    </row>
    <row r="20" spans="1:10" x14ac:dyDescent="0.3">
      <c r="A20" s="7" t="s">
        <v>216</v>
      </c>
      <c r="B20" s="50">
        <v>0</v>
      </c>
      <c r="C20" s="50">
        <v>0</v>
      </c>
      <c r="D20" s="102">
        <v>0</v>
      </c>
      <c r="E20" s="103">
        <v>6</v>
      </c>
      <c r="F20" s="50">
        <v>6</v>
      </c>
      <c r="G20" s="102">
        <v>6</v>
      </c>
      <c r="H20" s="103">
        <f t="shared" si="10"/>
        <v>6</v>
      </c>
      <c r="I20" s="50">
        <f t="shared" si="11"/>
        <v>6</v>
      </c>
      <c r="J20" s="50">
        <f t="shared" si="12"/>
        <v>6</v>
      </c>
    </row>
    <row r="21" spans="1:10" x14ac:dyDescent="0.3">
      <c r="A21" s="49" t="s">
        <v>154</v>
      </c>
      <c r="B21" s="50">
        <v>0</v>
      </c>
      <c r="C21" s="50">
        <v>0</v>
      </c>
      <c r="D21" s="102">
        <v>0</v>
      </c>
      <c r="E21" s="103">
        <v>38</v>
      </c>
      <c r="F21" s="50">
        <v>32</v>
      </c>
      <c r="G21" s="102">
        <v>36</v>
      </c>
      <c r="H21" s="103">
        <f t="shared" si="10"/>
        <v>38</v>
      </c>
      <c r="I21" s="50">
        <f t="shared" si="11"/>
        <v>32</v>
      </c>
      <c r="J21" s="50">
        <f t="shared" si="12"/>
        <v>36</v>
      </c>
    </row>
    <row r="22" spans="1:10" x14ac:dyDescent="0.3">
      <c r="A22" s="49" t="s">
        <v>111</v>
      </c>
      <c r="B22" s="50">
        <v>78</v>
      </c>
      <c r="C22" s="50">
        <v>73</v>
      </c>
      <c r="D22" s="102">
        <v>75</v>
      </c>
      <c r="E22" s="103">
        <v>44</v>
      </c>
      <c r="F22" s="50">
        <v>42</v>
      </c>
      <c r="G22" s="102">
        <v>41</v>
      </c>
      <c r="H22" s="103">
        <f t="shared" si="10"/>
        <v>122</v>
      </c>
      <c r="I22" s="50">
        <f t="shared" si="11"/>
        <v>115</v>
      </c>
      <c r="J22" s="50">
        <f t="shared" si="12"/>
        <v>116</v>
      </c>
    </row>
    <row r="23" spans="1:10" x14ac:dyDescent="0.3">
      <c r="A23" s="49" t="s">
        <v>112</v>
      </c>
      <c r="B23" s="50">
        <v>40</v>
      </c>
      <c r="C23" s="50">
        <v>39</v>
      </c>
      <c r="D23" s="102">
        <v>20</v>
      </c>
      <c r="E23" s="103">
        <v>22</v>
      </c>
      <c r="F23" s="50">
        <v>0</v>
      </c>
      <c r="G23" s="102">
        <v>0</v>
      </c>
      <c r="H23" s="103">
        <f t="shared" si="10"/>
        <v>62</v>
      </c>
      <c r="I23" s="50">
        <f t="shared" si="11"/>
        <v>39</v>
      </c>
      <c r="J23" s="50">
        <f t="shared" si="12"/>
        <v>20</v>
      </c>
    </row>
    <row r="24" spans="1:10" x14ac:dyDescent="0.3">
      <c r="A24" s="49" t="s">
        <v>264</v>
      </c>
      <c r="B24" s="50">
        <v>0</v>
      </c>
      <c r="C24" s="50">
        <v>0</v>
      </c>
      <c r="D24" s="102">
        <v>2</v>
      </c>
      <c r="E24" s="103">
        <v>0</v>
      </c>
      <c r="F24" s="50">
        <v>0</v>
      </c>
      <c r="G24" s="102">
        <v>16</v>
      </c>
      <c r="H24" s="103">
        <f t="shared" si="10"/>
        <v>0</v>
      </c>
      <c r="I24" s="50">
        <f t="shared" si="11"/>
        <v>0</v>
      </c>
      <c r="J24" s="50">
        <f t="shared" si="12"/>
        <v>18</v>
      </c>
    </row>
    <row r="25" spans="1:10" x14ac:dyDescent="0.3">
      <c r="A25" s="7" t="s">
        <v>217</v>
      </c>
      <c r="B25" s="72">
        <v>0</v>
      </c>
      <c r="C25" s="72">
        <v>0</v>
      </c>
      <c r="D25" s="101">
        <v>0</v>
      </c>
      <c r="E25" s="100">
        <v>37</v>
      </c>
      <c r="F25" s="72">
        <v>75</v>
      </c>
      <c r="G25" s="101">
        <v>75</v>
      </c>
      <c r="H25" s="100">
        <f t="shared" si="10"/>
        <v>37</v>
      </c>
      <c r="I25" s="72">
        <f t="shared" si="11"/>
        <v>75</v>
      </c>
      <c r="J25" s="72">
        <f t="shared" si="12"/>
        <v>75</v>
      </c>
    </row>
    <row r="26" spans="1:10" x14ac:dyDescent="0.3">
      <c r="A26" s="51" t="s">
        <v>130</v>
      </c>
      <c r="B26" s="73">
        <f t="shared" ref="B26:J26" si="13">SUM(B18:B25)</f>
        <v>118</v>
      </c>
      <c r="C26" s="73">
        <f t="shared" si="13"/>
        <v>112</v>
      </c>
      <c r="D26" s="104">
        <f t="shared" si="13"/>
        <v>97</v>
      </c>
      <c r="E26" s="105">
        <f t="shared" si="13"/>
        <v>588</v>
      </c>
      <c r="F26" s="73">
        <f t="shared" si="13"/>
        <v>589</v>
      </c>
      <c r="G26" s="104">
        <f t="shared" si="13"/>
        <v>631</v>
      </c>
      <c r="H26" s="105">
        <f t="shared" si="13"/>
        <v>706</v>
      </c>
      <c r="I26" s="73">
        <f t="shared" si="13"/>
        <v>701</v>
      </c>
      <c r="J26" s="73">
        <f t="shared" si="13"/>
        <v>728</v>
      </c>
    </row>
    <row r="27" spans="1:10" x14ac:dyDescent="0.3">
      <c r="A27" s="50"/>
      <c r="B27" s="50"/>
      <c r="C27" s="50"/>
      <c r="D27" s="102"/>
      <c r="E27" s="103"/>
      <c r="F27" s="50"/>
      <c r="G27" s="102"/>
      <c r="H27" s="103"/>
      <c r="I27" s="50"/>
    </row>
    <row r="28" spans="1:10" x14ac:dyDescent="0.3">
      <c r="A28" s="51" t="s">
        <v>131</v>
      </c>
      <c r="B28" s="74">
        <f t="shared" ref="B28:J28" si="14">SUM(B15,B26)</f>
        <v>268</v>
      </c>
      <c r="C28" s="74">
        <f t="shared" si="14"/>
        <v>271</v>
      </c>
      <c r="D28" s="106">
        <f t="shared" si="14"/>
        <v>280</v>
      </c>
      <c r="E28" s="107">
        <f t="shared" si="14"/>
        <v>6037</v>
      </c>
      <c r="F28" s="74">
        <f t="shared" si="14"/>
        <v>6212</v>
      </c>
      <c r="G28" s="106">
        <f t="shared" si="14"/>
        <v>6351</v>
      </c>
      <c r="H28" s="109">
        <f t="shared" si="14"/>
        <v>6305</v>
      </c>
      <c r="I28" s="74">
        <f t="shared" si="14"/>
        <v>6483</v>
      </c>
      <c r="J28" s="74">
        <f t="shared" si="14"/>
        <v>6631</v>
      </c>
    </row>
  </sheetData>
  <customSheetViews>
    <customSheetView guid="{0782D04A-F9DD-462B-84E5-7F9CBB74479B}" scale="75" showPageBreaks="1" printArea="1">
      <selection activeCell="J14" sqref="J14"/>
      <pageMargins left="0.25" right="0.25" top="0.17" bottom="0.5" header="0.19" footer="0.5"/>
      <printOptions horizontalCentered="1" verticalCentered="1"/>
      <pageSetup scale="76" orientation="landscape" r:id="rId1"/>
      <headerFooter alignWithMargins="0"/>
    </customSheetView>
  </customSheetViews>
  <phoneticPr fontId="0" type="noConversion"/>
  <printOptions verticalCentered="1"/>
  <pageMargins left="0.25" right="0.25" top="0.25" bottom="0.25" header="0.25" footer="0.5"/>
  <pageSetup scale="76" orientation="landscape" r:id="rId2"/>
  <headerFooter alignWithMargins="0">
    <oddHeader>&amp;C&amp;"Times New Roman,Bold"&amp;14PART III
&amp;UENROLLMENT COMPARISON REPORT
2013-2015</oddHeader>
  </headerFooter>
  <ignoredErrors>
    <ignoredError sqref="G15 D1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K53"/>
  <sheetViews>
    <sheetView showGridLines="0" view="pageLayout" zoomScaleNormal="75" workbookViewId="0">
      <selection activeCell="B1" sqref="B1"/>
    </sheetView>
  </sheetViews>
  <sheetFormatPr defaultRowHeight="15.75" x14ac:dyDescent="0.25"/>
  <cols>
    <col min="2" max="2" width="26.77734375" customWidth="1"/>
    <col min="3" max="6" width="6.88671875" customWidth="1"/>
    <col min="7" max="7" width="5.88671875" style="54" customWidth="1"/>
    <col min="8" max="8" width="27" customWidth="1"/>
    <col min="9" max="9" width="6.88671875" customWidth="1"/>
    <col min="10" max="11" width="6.88671875" style="54" customWidth="1"/>
    <col min="12" max="12" width="8.88671875" customWidth="1"/>
  </cols>
  <sheetData>
    <row r="1" spans="2:11" x14ac:dyDescent="0.25">
      <c r="B1" s="57"/>
      <c r="C1" s="61" t="s">
        <v>215</v>
      </c>
      <c r="D1" s="61" t="s">
        <v>258</v>
      </c>
      <c r="E1" s="61" t="s">
        <v>318</v>
      </c>
      <c r="F1" s="61"/>
      <c r="G1"/>
      <c r="H1" s="39"/>
      <c r="I1" s="61" t="s">
        <v>215</v>
      </c>
      <c r="J1" s="61" t="s">
        <v>258</v>
      </c>
      <c r="K1" s="61" t="s">
        <v>318</v>
      </c>
    </row>
    <row r="2" spans="2:11" x14ac:dyDescent="0.25">
      <c r="B2" s="58" t="s">
        <v>122</v>
      </c>
      <c r="C2" s="54"/>
      <c r="D2" s="54"/>
      <c r="E2" s="54"/>
      <c r="F2" s="54"/>
      <c r="G2" s="39"/>
      <c r="H2" s="59" t="s">
        <v>123</v>
      </c>
      <c r="I2" s="54"/>
    </row>
    <row r="3" spans="2:11" x14ac:dyDescent="0.25">
      <c r="B3" s="55" t="s">
        <v>306</v>
      </c>
      <c r="C3" s="54">
        <v>24</v>
      </c>
      <c r="D3" s="54">
        <v>18</v>
      </c>
      <c r="E3" s="54">
        <v>21</v>
      </c>
      <c r="F3" s="54"/>
      <c r="G3" s="39"/>
      <c r="H3" s="55" t="s">
        <v>256</v>
      </c>
      <c r="I3" s="54">
        <v>0</v>
      </c>
      <c r="J3" s="54">
        <v>44</v>
      </c>
      <c r="K3" s="54">
        <v>167</v>
      </c>
    </row>
    <row r="4" spans="2:11" x14ac:dyDescent="0.25">
      <c r="B4" s="55" t="s">
        <v>196</v>
      </c>
      <c r="C4" s="54">
        <v>9</v>
      </c>
      <c r="D4" s="54">
        <v>12</v>
      </c>
      <c r="E4" s="54">
        <v>18</v>
      </c>
      <c r="F4" s="54"/>
      <c r="G4" s="39"/>
      <c r="H4" s="55" t="s">
        <v>255</v>
      </c>
      <c r="I4" s="54">
        <v>0</v>
      </c>
      <c r="J4" s="54">
        <v>5</v>
      </c>
      <c r="K4" s="54">
        <v>72</v>
      </c>
    </row>
    <row r="5" spans="2:11" x14ac:dyDescent="0.25">
      <c r="B5" s="55" t="s">
        <v>79</v>
      </c>
      <c r="C5" s="54">
        <v>34</v>
      </c>
      <c r="D5" s="54">
        <v>26</v>
      </c>
      <c r="E5" s="54">
        <v>30</v>
      </c>
      <c r="F5" s="54"/>
      <c r="G5" s="39"/>
      <c r="H5" s="55" t="s">
        <v>190</v>
      </c>
      <c r="I5" s="54">
        <v>94</v>
      </c>
      <c r="J5" s="54">
        <v>32</v>
      </c>
      <c r="K5" s="54">
        <v>6</v>
      </c>
    </row>
    <row r="6" spans="2:11" x14ac:dyDescent="0.25">
      <c r="B6" s="55" t="s">
        <v>307</v>
      </c>
      <c r="C6" s="54">
        <v>12</v>
      </c>
      <c r="D6" s="54">
        <v>10</v>
      </c>
      <c r="E6" s="54">
        <v>11</v>
      </c>
      <c r="F6" s="54"/>
      <c r="G6" s="39"/>
      <c r="H6" s="55" t="s">
        <v>83</v>
      </c>
      <c r="I6" s="54">
        <v>0</v>
      </c>
      <c r="J6" s="54">
        <v>0</v>
      </c>
      <c r="K6" s="54">
        <v>0</v>
      </c>
    </row>
    <row r="7" spans="2:11" x14ac:dyDescent="0.25">
      <c r="B7" s="55" t="s">
        <v>199</v>
      </c>
      <c r="C7" s="54">
        <v>37</v>
      </c>
      <c r="D7" s="54">
        <v>38</v>
      </c>
      <c r="E7" s="54">
        <v>38</v>
      </c>
      <c r="F7" s="54"/>
      <c r="G7" s="39"/>
      <c r="H7" s="55" t="s">
        <v>93</v>
      </c>
      <c r="I7" s="54">
        <v>211</v>
      </c>
      <c r="J7" s="54">
        <v>185</v>
      </c>
      <c r="K7" s="54">
        <v>180</v>
      </c>
    </row>
    <row r="8" spans="2:11" x14ac:dyDescent="0.25">
      <c r="B8" s="55" t="s">
        <v>188</v>
      </c>
      <c r="C8" s="54">
        <v>53</v>
      </c>
      <c r="D8" s="54">
        <v>67</v>
      </c>
      <c r="E8" s="54">
        <v>65</v>
      </c>
      <c r="F8" s="54"/>
      <c r="G8" s="39"/>
      <c r="H8" s="55" t="s">
        <v>257</v>
      </c>
      <c r="I8" s="54">
        <v>0</v>
      </c>
      <c r="J8" s="54">
        <v>5</v>
      </c>
      <c r="K8" s="54">
        <v>30</v>
      </c>
    </row>
    <row r="9" spans="2:11" x14ac:dyDescent="0.25">
      <c r="B9" s="55" t="s">
        <v>80</v>
      </c>
      <c r="C9" s="54">
        <v>265</v>
      </c>
      <c r="D9" s="54">
        <v>258</v>
      </c>
      <c r="E9" s="54">
        <v>228</v>
      </c>
      <c r="F9" s="54"/>
      <c r="G9" s="39"/>
      <c r="H9" s="55" t="s">
        <v>191</v>
      </c>
      <c r="I9" s="54">
        <v>231</v>
      </c>
      <c r="J9" s="54">
        <v>172</v>
      </c>
      <c r="K9" s="54">
        <v>42</v>
      </c>
    </row>
    <row r="10" spans="2:11" x14ac:dyDescent="0.25">
      <c r="B10" s="55" t="s">
        <v>308</v>
      </c>
      <c r="C10" s="54">
        <v>0</v>
      </c>
      <c r="D10" s="54">
        <v>0</v>
      </c>
      <c r="E10" s="54">
        <v>8</v>
      </c>
      <c r="F10" s="54"/>
      <c r="G10" s="39"/>
      <c r="H10" s="55" t="s">
        <v>175</v>
      </c>
      <c r="I10" s="54">
        <v>161</v>
      </c>
      <c r="J10" s="54">
        <v>192</v>
      </c>
      <c r="K10" s="54">
        <v>192</v>
      </c>
    </row>
    <row r="11" spans="2:11" x14ac:dyDescent="0.25">
      <c r="B11" s="55" t="s">
        <v>82</v>
      </c>
      <c r="C11" s="54">
        <v>47</v>
      </c>
      <c r="D11" s="54">
        <v>33</v>
      </c>
      <c r="E11" s="54">
        <v>24</v>
      </c>
      <c r="F11" s="54"/>
      <c r="G11" s="39"/>
      <c r="H11" s="55" t="s">
        <v>192</v>
      </c>
      <c r="I11" s="56">
        <v>426</v>
      </c>
      <c r="J11" s="56">
        <v>504</v>
      </c>
      <c r="K11" s="56">
        <v>531</v>
      </c>
    </row>
    <row r="12" spans="2:11" x14ac:dyDescent="0.25">
      <c r="B12" s="55" t="s">
        <v>309</v>
      </c>
      <c r="C12" s="54">
        <v>0</v>
      </c>
      <c r="D12" s="54">
        <v>0</v>
      </c>
      <c r="E12" s="54">
        <v>3</v>
      </c>
      <c r="F12" s="54"/>
      <c r="G12" s="39"/>
      <c r="H12" s="59" t="s">
        <v>25</v>
      </c>
      <c r="I12" s="62">
        <f>SUM(I3:I11)</f>
        <v>1123</v>
      </c>
      <c r="J12" s="58">
        <f>SUM(J3:J11)</f>
        <v>1139</v>
      </c>
      <c r="K12" s="58">
        <f>SUM(K3:K11)</f>
        <v>1220</v>
      </c>
    </row>
    <row r="13" spans="2:11" x14ac:dyDescent="0.25">
      <c r="B13" s="55" t="s">
        <v>84</v>
      </c>
      <c r="C13" s="54">
        <v>45</v>
      </c>
      <c r="D13" s="54">
        <v>63</v>
      </c>
      <c r="E13" s="54">
        <v>79</v>
      </c>
      <c r="F13" s="54"/>
      <c r="G13" s="39"/>
      <c r="H13" s="58"/>
      <c r="I13" s="54"/>
    </row>
    <row r="14" spans="2:11" x14ac:dyDescent="0.25">
      <c r="B14" s="55" t="s">
        <v>310</v>
      </c>
      <c r="C14" s="54">
        <v>0</v>
      </c>
      <c r="D14" s="54">
        <v>0</v>
      </c>
      <c r="E14" s="54">
        <v>3</v>
      </c>
      <c r="F14" s="54"/>
      <c r="G14" s="39"/>
      <c r="H14" s="58" t="s">
        <v>124</v>
      </c>
      <c r="I14" s="54"/>
    </row>
    <row r="15" spans="2:11" x14ac:dyDescent="0.25">
      <c r="B15" s="55" t="s">
        <v>189</v>
      </c>
      <c r="C15" s="54">
        <v>43</v>
      </c>
      <c r="D15" s="54">
        <v>45</v>
      </c>
      <c r="E15" s="54">
        <v>40</v>
      </c>
      <c r="F15" s="54"/>
      <c r="G15" s="39"/>
      <c r="H15" s="55" t="s">
        <v>213</v>
      </c>
      <c r="I15" s="54">
        <v>21</v>
      </c>
      <c r="J15" s="54">
        <v>20</v>
      </c>
      <c r="K15" s="54">
        <v>16</v>
      </c>
    </row>
    <row r="16" spans="2:11" x14ac:dyDescent="0.25">
      <c r="B16" s="55" t="s">
        <v>212</v>
      </c>
      <c r="C16" s="54">
        <v>9</v>
      </c>
      <c r="D16" s="54">
        <v>17</v>
      </c>
      <c r="E16" s="54">
        <v>19</v>
      </c>
      <c r="F16" s="54"/>
      <c r="G16" s="39"/>
      <c r="H16" s="55" t="s">
        <v>86</v>
      </c>
      <c r="I16" s="54">
        <v>194</v>
      </c>
      <c r="J16" s="54">
        <v>178</v>
      </c>
      <c r="K16" s="54">
        <v>163</v>
      </c>
    </row>
    <row r="17" spans="2:11" x14ac:dyDescent="0.25">
      <c r="B17" s="55" t="s">
        <v>114</v>
      </c>
      <c r="C17" s="54">
        <v>79</v>
      </c>
      <c r="D17" s="54">
        <v>63</v>
      </c>
      <c r="E17" s="54">
        <v>35</v>
      </c>
      <c r="F17" s="54"/>
      <c r="G17" s="39"/>
      <c r="H17" s="55" t="s">
        <v>95</v>
      </c>
      <c r="I17" s="54">
        <v>19</v>
      </c>
      <c r="J17" s="54">
        <v>15</v>
      </c>
      <c r="K17" s="54">
        <v>15</v>
      </c>
    </row>
    <row r="18" spans="2:11" x14ac:dyDescent="0.25">
      <c r="B18" s="55" t="s">
        <v>311</v>
      </c>
      <c r="C18" s="54">
        <v>0</v>
      </c>
      <c r="D18" s="54">
        <v>0</v>
      </c>
      <c r="E18" s="54">
        <v>4</v>
      </c>
      <c r="F18" s="54"/>
      <c r="G18" s="39"/>
      <c r="H18" s="55" t="s">
        <v>193</v>
      </c>
      <c r="I18" s="54">
        <v>8</v>
      </c>
      <c r="J18" s="54">
        <v>8</v>
      </c>
      <c r="K18" s="54">
        <v>10</v>
      </c>
    </row>
    <row r="19" spans="2:11" x14ac:dyDescent="0.25">
      <c r="B19" s="55" t="s">
        <v>312</v>
      </c>
      <c r="C19" s="54">
        <v>0</v>
      </c>
      <c r="D19" s="54">
        <v>0</v>
      </c>
      <c r="E19" s="54">
        <v>10</v>
      </c>
      <c r="F19" s="54"/>
      <c r="G19" s="39"/>
      <c r="H19" s="54" t="s">
        <v>108</v>
      </c>
      <c r="I19" s="56">
        <v>56</v>
      </c>
      <c r="J19" s="56">
        <v>65</v>
      </c>
      <c r="K19" s="56">
        <v>65</v>
      </c>
    </row>
    <row r="20" spans="2:11" x14ac:dyDescent="0.25">
      <c r="B20" s="55" t="s">
        <v>87</v>
      </c>
      <c r="C20" s="54">
        <v>161</v>
      </c>
      <c r="D20" s="54">
        <v>136</v>
      </c>
      <c r="E20" s="54">
        <v>108</v>
      </c>
      <c r="F20" s="54"/>
      <c r="G20" s="39"/>
      <c r="H20" s="58" t="s">
        <v>25</v>
      </c>
      <c r="I20" s="62">
        <f>SUM(I15:I19)</f>
        <v>298</v>
      </c>
      <c r="J20" s="58">
        <f>SUM(J15:J19)</f>
        <v>286</v>
      </c>
      <c r="K20" s="58">
        <f>SUM(K15:K19)</f>
        <v>269</v>
      </c>
    </row>
    <row r="21" spans="2:11" x14ac:dyDescent="0.25">
      <c r="B21" s="55" t="s">
        <v>313</v>
      </c>
      <c r="C21" s="54">
        <v>0</v>
      </c>
      <c r="D21" s="54">
        <v>0</v>
      </c>
      <c r="E21" s="54">
        <v>5</v>
      </c>
      <c r="F21" s="54"/>
      <c r="G21" s="39"/>
      <c r="H21" s="59"/>
      <c r="I21" s="54"/>
    </row>
    <row r="22" spans="2:11" x14ac:dyDescent="0.25">
      <c r="B22" s="55" t="s">
        <v>183</v>
      </c>
      <c r="C22" s="54">
        <v>40</v>
      </c>
      <c r="D22" s="54">
        <v>39</v>
      </c>
      <c r="E22" s="54">
        <v>37</v>
      </c>
      <c r="F22" s="54"/>
      <c r="G22" s="39"/>
      <c r="H22" s="59" t="s">
        <v>125</v>
      </c>
      <c r="I22" s="54"/>
    </row>
    <row r="23" spans="2:11" x14ac:dyDescent="0.25">
      <c r="B23" s="55" t="s">
        <v>88</v>
      </c>
      <c r="C23" s="54">
        <v>76</v>
      </c>
      <c r="D23" s="54">
        <v>65</v>
      </c>
      <c r="E23" s="54">
        <v>57</v>
      </c>
      <c r="F23" s="54"/>
      <c r="G23" s="39"/>
      <c r="H23" s="55" t="s">
        <v>78</v>
      </c>
      <c r="I23" s="54">
        <v>174</v>
      </c>
      <c r="J23" s="54">
        <v>210</v>
      </c>
      <c r="K23" s="54">
        <v>248</v>
      </c>
    </row>
    <row r="24" spans="2:11" x14ac:dyDescent="0.25">
      <c r="B24" s="55" t="s">
        <v>200</v>
      </c>
      <c r="C24" s="54">
        <v>263</v>
      </c>
      <c r="D24" s="54">
        <v>268</v>
      </c>
      <c r="E24" s="54">
        <v>245</v>
      </c>
      <c r="F24" s="54"/>
      <c r="G24" s="39"/>
      <c r="H24" s="55" t="s">
        <v>81</v>
      </c>
      <c r="I24" s="54">
        <v>233</v>
      </c>
      <c r="J24" s="54">
        <v>98</v>
      </c>
      <c r="K24" s="54">
        <v>18</v>
      </c>
    </row>
    <row r="25" spans="2:11" x14ac:dyDescent="0.25">
      <c r="B25" s="55" t="s">
        <v>89</v>
      </c>
      <c r="C25" s="54">
        <v>22</v>
      </c>
      <c r="D25" s="54">
        <v>23</v>
      </c>
      <c r="E25" s="54">
        <v>16</v>
      </c>
      <c r="F25" s="54"/>
      <c r="G25" s="39"/>
      <c r="H25" s="54" t="s">
        <v>85</v>
      </c>
      <c r="I25" s="54">
        <v>99</v>
      </c>
      <c r="J25" s="54">
        <v>124</v>
      </c>
      <c r="K25" s="54">
        <v>115</v>
      </c>
    </row>
    <row r="26" spans="2:11" x14ac:dyDescent="0.25">
      <c r="B26" s="55" t="s">
        <v>90</v>
      </c>
      <c r="C26" s="54">
        <v>88</v>
      </c>
      <c r="D26" s="54">
        <v>62</v>
      </c>
      <c r="E26" s="54">
        <v>54</v>
      </c>
      <c r="F26" s="54"/>
      <c r="G26" s="39"/>
      <c r="H26" s="54" t="s">
        <v>182</v>
      </c>
      <c r="I26" s="54">
        <v>129</v>
      </c>
      <c r="J26" s="54">
        <v>139</v>
      </c>
      <c r="K26" s="54">
        <v>118</v>
      </c>
    </row>
    <row r="27" spans="2:11" x14ac:dyDescent="0.25">
      <c r="B27" s="55" t="s">
        <v>194</v>
      </c>
      <c r="C27" s="54">
        <v>92</v>
      </c>
      <c r="D27" s="54">
        <v>103</v>
      </c>
      <c r="E27" s="54">
        <v>102</v>
      </c>
      <c r="F27" s="54"/>
      <c r="G27" s="39"/>
      <c r="H27" s="54" t="s">
        <v>184</v>
      </c>
      <c r="I27" s="54">
        <v>351</v>
      </c>
      <c r="J27" s="54">
        <v>419</v>
      </c>
      <c r="K27" s="54">
        <v>521</v>
      </c>
    </row>
    <row r="28" spans="2:11" x14ac:dyDescent="0.25">
      <c r="B28" s="55" t="s">
        <v>91</v>
      </c>
      <c r="C28" s="54">
        <v>11</v>
      </c>
      <c r="D28" s="54">
        <v>10</v>
      </c>
      <c r="E28" s="54">
        <v>10</v>
      </c>
      <c r="F28" s="54"/>
      <c r="G28" s="39"/>
      <c r="H28" s="54" t="s">
        <v>197</v>
      </c>
      <c r="I28" s="54">
        <v>147</v>
      </c>
      <c r="J28" s="54">
        <v>182</v>
      </c>
      <c r="K28" s="54">
        <v>220</v>
      </c>
    </row>
    <row r="29" spans="2:11" x14ac:dyDescent="0.25">
      <c r="B29" s="55" t="s">
        <v>207</v>
      </c>
      <c r="C29" s="54">
        <v>20</v>
      </c>
      <c r="D29" s="54">
        <v>19</v>
      </c>
      <c r="E29" s="54">
        <v>15</v>
      </c>
      <c r="F29" s="54"/>
      <c r="G29" s="39"/>
      <c r="H29" s="54" t="s">
        <v>214</v>
      </c>
      <c r="I29" s="54">
        <v>12</v>
      </c>
      <c r="J29" s="54">
        <v>9</v>
      </c>
      <c r="K29" s="54">
        <v>10</v>
      </c>
    </row>
    <row r="30" spans="2:11" x14ac:dyDescent="0.25">
      <c r="B30" s="55" t="s">
        <v>92</v>
      </c>
      <c r="C30" s="54">
        <v>180</v>
      </c>
      <c r="D30" s="54">
        <v>163</v>
      </c>
      <c r="E30" s="54">
        <v>130</v>
      </c>
      <c r="F30" s="54"/>
      <c r="G30" s="39"/>
      <c r="H30" s="54" t="s">
        <v>185</v>
      </c>
      <c r="I30" s="54">
        <v>180</v>
      </c>
      <c r="J30" s="54">
        <v>208</v>
      </c>
      <c r="K30" s="54">
        <v>199</v>
      </c>
    </row>
    <row r="31" spans="2:11" x14ac:dyDescent="0.25">
      <c r="B31" s="55" t="s">
        <v>94</v>
      </c>
      <c r="C31" s="54">
        <v>56</v>
      </c>
      <c r="D31" s="54">
        <v>44</v>
      </c>
      <c r="E31" s="54">
        <v>39</v>
      </c>
      <c r="F31" s="54"/>
      <c r="G31" s="39"/>
      <c r="H31" s="54" t="s">
        <v>186</v>
      </c>
      <c r="I31" s="56">
        <v>315</v>
      </c>
      <c r="J31" s="56">
        <v>378</v>
      </c>
      <c r="K31" s="56">
        <v>405</v>
      </c>
    </row>
    <row r="32" spans="2:11" x14ac:dyDescent="0.25">
      <c r="B32" s="55" t="s">
        <v>96</v>
      </c>
      <c r="C32" s="54">
        <v>13</v>
      </c>
      <c r="D32" s="54">
        <v>9</v>
      </c>
      <c r="E32" s="54">
        <v>10</v>
      </c>
      <c r="F32" s="54"/>
      <c r="G32" s="39"/>
      <c r="H32" s="58" t="s">
        <v>25</v>
      </c>
      <c r="I32" s="62">
        <f>SUM(I23:I31)</f>
        <v>1640</v>
      </c>
      <c r="J32" s="58">
        <f>SUM(J23:J31)</f>
        <v>1767</v>
      </c>
      <c r="K32" s="58">
        <f>SUM(K23:K31)</f>
        <v>1854</v>
      </c>
    </row>
    <row r="33" spans="1:11" x14ac:dyDescent="0.25">
      <c r="B33" s="55" t="s">
        <v>315</v>
      </c>
      <c r="C33" s="54">
        <v>0</v>
      </c>
      <c r="D33" s="54">
        <v>0</v>
      </c>
      <c r="E33" s="54">
        <v>19</v>
      </c>
      <c r="F33" s="54"/>
      <c r="G33" s="39"/>
      <c r="H33" s="55"/>
      <c r="I33" s="54"/>
    </row>
    <row r="34" spans="1:11" x14ac:dyDescent="0.25">
      <c r="B34" s="55" t="s">
        <v>97</v>
      </c>
      <c r="C34" s="54">
        <v>17</v>
      </c>
      <c r="D34" s="54">
        <v>12</v>
      </c>
      <c r="E34" s="54">
        <v>6</v>
      </c>
      <c r="F34" s="54"/>
      <c r="G34" s="39"/>
      <c r="H34" s="55" t="s">
        <v>173</v>
      </c>
      <c r="I34" s="54">
        <v>68</v>
      </c>
      <c r="J34" s="54">
        <v>68</v>
      </c>
      <c r="K34" s="54">
        <v>87</v>
      </c>
    </row>
    <row r="35" spans="1:11" x14ac:dyDescent="0.25">
      <c r="B35" s="55" t="s">
        <v>243</v>
      </c>
      <c r="C35" s="54">
        <v>1</v>
      </c>
      <c r="D35" s="54">
        <v>42</v>
      </c>
      <c r="E35" s="54">
        <v>60</v>
      </c>
      <c r="F35" s="54"/>
      <c r="G35" s="39"/>
      <c r="H35" s="54" t="s">
        <v>109</v>
      </c>
      <c r="I35" s="54">
        <v>335</v>
      </c>
      <c r="J35" s="54">
        <v>564</v>
      </c>
      <c r="K35" s="54">
        <v>678</v>
      </c>
    </row>
    <row r="36" spans="1:11" x14ac:dyDescent="0.25">
      <c r="B36" s="55" t="s">
        <v>316</v>
      </c>
      <c r="C36" s="54">
        <v>0</v>
      </c>
      <c r="D36" s="54">
        <v>0</v>
      </c>
      <c r="E36" s="54">
        <v>10</v>
      </c>
      <c r="F36" s="54"/>
      <c r="G36" s="39"/>
      <c r="H36" s="58"/>
      <c r="I36" s="54"/>
    </row>
    <row r="37" spans="1:11" x14ac:dyDescent="0.25">
      <c r="B37" s="55" t="s">
        <v>98</v>
      </c>
      <c r="C37" s="54">
        <v>98</v>
      </c>
      <c r="D37" s="54">
        <v>90</v>
      </c>
      <c r="E37" s="54">
        <v>75</v>
      </c>
      <c r="F37" s="54"/>
      <c r="G37" s="39"/>
      <c r="H37" s="58" t="s">
        <v>126</v>
      </c>
      <c r="I37" s="54"/>
    </row>
    <row r="38" spans="1:11" x14ac:dyDescent="0.25">
      <c r="B38" s="55" t="s">
        <v>99</v>
      </c>
      <c r="C38" s="54">
        <v>21</v>
      </c>
      <c r="D38" s="54">
        <v>23</v>
      </c>
      <c r="E38" s="54">
        <v>23</v>
      </c>
      <c r="F38" s="54"/>
      <c r="G38" s="39"/>
      <c r="H38" s="54" t="s">
        <v>142</v>
      </c>
      <c r="I38" s="54">
        <v>153</v>
      </c>
      <c r="J38" s="54">
        <v>160</v>
      </c>
      <c r="K38" s="54">
        <v>148</v>
      </c>
    </row>
    <row r="39" spans="1:11" x14ac:dyDescent="0.25">
      <c r="B39" s="55" t="s">
        <v>100</v>
      </c>
      <c r="C39" s="54">
        <v>31</v>
      </c>
      <c r="D39" s="54">
        <v>22</v>
      </c>
      <c r="E39" s="54">
        <v>21</v>
      </c>
      <c r="F39" s="54"/>
      <c r="G39" s="39"/>
      <c r="H39" s="55" t="s">
        <v>150</v>
      </c>
      <c r="I39" s="54">
        <v>294</v>
      </c>
      <c r="J39" s="54">
        <v>274</v>
      </c>
      <c r="K39" s="54">
        <v>309</v>
      </c>
    </row>
    <row r="40" spans="1:11" x14ac:dyDescent="0.25">
      <c r="B40" s="55" t="s">
        <v>242</v>
      </c>
      <c r="C40" s="54">
        <v>4</v>
      </c>
      <c r="D40" s="54">
        <v>24</v>
      </c>
      <c r="E40" s="54">
        <v>48</v>
      </c>
      <c r="F40" s="54"/>
      <c r="G40" s="39"/>
      <c r="H40" s="91" t="s">
        <v>259</v>
      </c>
      <c r="I40" s="54">
        <v>0</v>
      </c>
      <c r="J40" s="54">
        <v>6</v>
      </c>
      <c r="K40" s="54">
        <v>6</v>
      </c>
    </row>
    <row r="41" spans="1:11" x14ac:dyDescent="0.25">
      <c r="B41" s="55" t="s">
        <v>101</v>
      </c>
      <c r="C41" s="54">
        <v>202</v>
      </c>
      <c r="D41" s="54">
        <v>174</v>
      </c>
      <c r="E41" s="54">
        <v>174</v>
      </c>
      <c r="F41" s="54"/>
      <c r="G41" s="39"/>
      <c r="H41" s="54" t="s">
        <v>154</v>
      </c>
      <c r="I41" s="54">
        <v>38</v>
      </c>
      <c r="J41" s="54">
        <v>32</v>
      </c>
      <c r="K41" s="54">
        <v>36</v>
      </c>
    </row>
    <row r="42" spans="1:11" x14ac:dyDescent="0.25">
      <c r="B42" s="55" t="s">
        <v>102</v>
      </c>
      <c r="C42" s="54">
        <v>348</v>
      </c>
      <c r="D42" s="54">
        <v>301</v>
      </c>
      <c r="E42" s="54">
        <v>307</v>
      </c>
      <c r="F42" s="54"/>
      <c r="G42" s="39"/>
      <c r="H42" s="55" t="s">
        <v>111</v>
      </c>
      <c r="I42" s="54">
        <v>128</v>
      </c>
      <c r="J42" s="54">
        <v>115</v>
      </c>
      <c r="K42" s="54">
        <v>116</v>
      </c>
    </row>
    <row r="43" spans="1:11" x14ac:dyDescent="0.25">
      <c r="A43" s="39"/>
      <c r="B43" s="55" t="s">
        <v>103</v>
      </c>
      <c r="C43" s="54">
        <v>16</v>
      </c>
      <c r="D43" s="54">
        <v>2</v>
      </c>
      <c r="E43" s="54">
        <v>1</v>
      </c>
      <c r="F43" s="54"/>
      <c r="G43"/>
      <c r="H43" s="54" t="s">
        <v>112</v>
      </c>
      <c r="I43" s="54">
        <v>62</v>
      </c>
      <c r="J43" s="54">
        <v>39</v>
      </c>
      <c r="K43" s="54">
        <v>20</v>
      </c>
    </row>
    <row r="44" spans="1:11" x14ac:dyDescent="0.25">
      <c r="B44" s="55" t="s">
        <v>198</v>
      </c>
      <c r="C44" s="54">
        <v>96</v>
      </c>
      <c r="D44" s="54">
        <v>130</v>
      </c>
      <c r="E44" s="54">
        <v>147</v>
      </c>
      <c r="F44" s="54"/>
      <c r="G44"/>
      <c r="H44" s="55" t="s">
        <v>264</v>
      </c>
      <c r="I44" s="54">
        <v>0</v>
      </c>
      <c r="J44" s="54">
        <v>0</v>
      </c>
      <c r="K44" s="54">
        <v>18</v>
      </c>
    </row>
    <row r="45" spans="1:11" x14ac:dyDescent="0.25">
      <c r="B45" s="55" t="s">
        <v>104</v>
      </c>
      <c r="C45" s="54">
        <v>25</v>
      </c>
      <c r="D45" s="54">
        <v>24</v>
      </c>
      <c r="E45" s="54">
        <v>25</v>
      </c>
      <c r="F45" s="54"/>
      <c r="G45"/>
      <c r="H45" s="54" t="s">
        <v>261</v>
      </c>
      <c r="I45" s="56">
        <v>37</v>
      </c>
      <c r="J45" s="56">
        <v>75</v>
      </c>
      <c r="K45" s="56">
        <v>75</v>
      </c>
    </row>
    <row r="46" spans="1:11" x14ac:dyDescent="0.25">
      <c r="B46" s="55" t="s">
        <v>105</v>
      </c>
      <c r="C46" s="54">
        <v>6</v>
      </c>
      <c r="D46" s="54">
        <v>8</v>
      </c>
      <c r="E46" s="54">
        <v>5</v>
      </c>
      <c r="F46" s="54"/>
      <c r="G46"/>
      <c r="H46" s="59" t="s">
        <v>25</v>
      </c>
      <c r="I46" s="62">
        <f>SUM(I38:I45)</f>
        <v>712</v>
      </c>
      <c r="J46" s="58">
        <f>SUM(J38:J45)</f>
        <v>701</v>
      </c>
      <c r="K46" s="58">
        <f>SUM(K38:K45)</f>
        <v>728</v>
      </c>
    </row>
    <row r="47" spans="1:11" x14ac:dyDescent="0.25">
      <c r="B47" s="55" t="s">
        <v>106</v>
      </c>
      <c r="C47" s="54">
        <v>35</v>
      </c>
      <c r="D47" s="54">
        <v>26</v>
      </c>
      <c r="E47" s="54">
        <v>21</v>
      </c>
      <c r="F47" s="54"/>
      <c r="G47"/>
      <c r="H47" s="58"/>
      <c r="I47" s="39"/>
    </row>
    <row r="48" spans="1:11" x14ac:dyDescent="0.25">
      <c r="B48" s="55" t="s">
        <v>107</v>
      </c>
      <c r="C48" s="54">
        <v>27</v>
      </c>
      <c r="D48" s="54">
        <v>22</v>
      </c>
      <c r="E48" s="54">
        <v>22</v>
      </c>
      <c r="F48" s="61"/>
      <c r="G48"/>
      <c r="H48" s="58" t="s">
        <v>119</v>
      </c>
      <c r="I48" s="39"/>
    </row>
    <row r="49" spans="2:9" x14ac:dyDescent="0.25">
      <c r="B49" s="55" t="s">
        <v>187</v>
      </c>
      <c r="C49" s="54">
        <v>32</v>
      </c>
      <c r="D49" s="54">
        <v>34</v>
      </c>
      <c r="E49" s="54">
        <v>47</v>
      </c>
      <c r="F49" s="58"/>
      <c r="H49" s="58"/>
    </row>
    <row r="50" spans="2:9" x14ac:dyDescent="0.25">
      <c r="B50" s="55" t="s">
        <v>120</v>
      </c>
      <c r="C50" s="54">
        <v>54</v>
      </c>
      <c r="D50" s="54">
        <v>45</v>
      </c>
      <c r="E50" s="54">
        <v>50</v>
      </c>
      <c r="F50" s="58"/>
      <c r="H50" s="39"/>
      <c r="I50" s="39"/>
    </row>
    <row r="51" spans="2:9" x14ac:dyDescent="0.25">
      <c r="B51" s="55" t="s">
        <v>152</v>
      </c>
      <c r="C51" s="54">
        <v>18</v>
      </c>
      <c r="D51" s="54">
        <v>21</v>
      </c>
      <c r="E51" s="54">
        <v>23</v>
      </c>
      <c r="F51" s="39"/>
    </row>
    <row r="52" spans="2:9" x14ac:dyDescent="0.25">
      <c r="B52" s="55" t="s">
        <v>201</v>
      </c>
      <c r="C52" s="56">
        <v>22</v>
      </c>
      <c r="D52" s="56">
        <v>20</v>
      </c>
      <c r="E52" s="56">
        <v>15</v>
      </c>
      <c r="F52" s="63"/>
    </row>
    <row r="53" spans="2:9" x14ac:dyDescent="0.25">
      <c r="B53" s="58" t="s">
        <v>25</v>
      </c>
      <c r="C53" s="62">
        <f>SUM(C3:C52)</f>
        <v>2732</v>
      </c>
      <c r="D53" s="58">
        <f>SUM(D3:D52)</f>
        <v>2611</v>
      </c>
      <c r="E53" s="58">
        <f>SUM(E3:E52)</f>
        <v>2563</v>
      </c>
    </row>
  </sheetData>
  <customSheetViews>
    <customSheetView guid="{0782D04A-F9DD-462B-84E5-7F9CBB74479B}" showPageBreaks="1" showGridLines="0" fitToPage="1" view="pageLayout">
      <selection activeCell="K34" sqref="K34"/>
      <pageMargins left="0.24" right="0.24" top="0.66" bottom="0.5" header="0.27" footer="0.27"/>
      <pageSetup scale="67" orientation="landscape" horizontalDpi="4294967292" verticalDpi="300" r:id="rId1"/>
      <headerFooter alignWithMargins="0">
        <oddHeader>&amp;C&amp;"Times New Roman,Regular"&amp;UComparison of Enrollment by Major&amp;U
2012-2014</oddHeader>
      </headerFooter>
    </customSheetView>
  </customSheetViews>
  <phoneticPr fontId="0" type="noConversion"/>
  <printOptions gridLinesSet="0"/>
  <pageMargins left="0.24" right="0.24" top="0.66" bottom="0.5" header="0.27" footer="0.27"/>
  <pageSetup scale="67" orientation="landscape" horizontalDpi="4294967292" verticalDpi="300" r:id="rId2"/>
  <headerFooter alignWithMargins="0">
    <oddHeader>&amp;C&amp;"Times New Roman,Regular"&amp;UComparison of Enrollment by Major&amp;U
2013-2015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COVER</vt:lpstr>
      <vt:lpstr>ENROLLMENT</vt:lpstr>
      <vt:lpstr>RELIGIOUS TRADITIONS</vt:lpstr>
      <vt:lpstr>STATES REPRESENTED</vt:lpstr>
      <vt:lpstr>COUNTY AND COUNTRY</vt:lpstr>
      <vt:lpstr>MAJORS</vt:lpstr>
      <vt:lpstr>3 YEAR COMP</vt:lpstr>
      <vt:lpstr>3 YEAR COMP MAJORS</vt:lpstr>
      <vt:lpstr>_TOT1</vt:lpstr>
      <vt:lpstr>'3 YEAR COMP'!Print_Area</vt:lpstr>
      <vt:lpstr>COVER!Print_Area</vt:lpstr>
      <vt:lpstr>'3 YEAR COMP MAJORS'!Print_Area_MI</vt:lpstr>
      <vt:lpstr>'COUNTY AND COUNTRY'!Print_Area_MI</vt:lpstr>
      <vt:lpstr>ENROLLMENT!Print_Area_MI</vt:lpstr>
      <vt:lpstr>MAJORS!Print_Area_MI</vt:lpstr>
      <vt:lpstr>'RELIGIOUS TRADITIONS'!Print_Area_MI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 Life/Residence Life</dc:creator>
  <cp:lastModifiedBy>chayes10</cp:lastModifiedBy>
  <cp:lastPrinted>2015-09-21T12:49:12Z</cp:lastPrinted>
  <dcterms:created xsi:type="dcterms:W3CDTF">1999-09-08T13:32:08Z</dcterms:created>
  <dcterms:modified xsi:type="dcterms:W3CDTF">2015-10-02T14:40:45Z</dcterms:modified>
</cp:coreProperties>
</file>