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elonuniversity-my.sharepoint.com/personal/chayes10_elon_edu/Documents/reports/Registrars Report/"/>
    </mc:Choice>
  </mc:AlternateContent>
  <bookViews>
    <workbookView xWindow="0" yWindow="0" windowWidth="28800" windowHeight="12435" tabRatio="674"/>
  </bookViews>
  <sheets>
    <sheet name="COVER" sheetId="1" r:id="rId1"/>
    <sheet name="ENROLLMENT" sheetId="2" r:id="rId2"/>
    <sheet name="RELIGOUS TRADITIONS" sheetId="3" r:id="rId3"/>
    <sheet name="STATES REPRESENTED" sheetId="11" r:id="rId4"/>
    <sheet name="COUNTY AND COUNTRY" sheetId="4" r:id="rId5"/>
    <sheet name="MAJORS" sheetId="6" r:id="rId6"/>
    <sheet name="3 YEAR COMP MAJORS" sheetId="8" r:id="rId7"/>
  </sheets>
  <definedNames>
    <definedName name="_Key1" localSheetId="4" hidden="1">'COUNTY AND COUNTRY'!$B$3</definedName>
    <definedName name="_Key1" hidden="1">'RELIGOUS TRADITIONS'!#REF!</definedName>
    <definedName name="_Key2" hidden="1">'COUNTY AND COUNTRY'!$A$3</definedName>
    <definedName name="_Order1" hidden="1">0</definedName>
    <definedName name="_Order2" hidden="1">255</definedName>
    <definedName name="_Regression_Int" localSheetId="6" hidden="1">1</definedName>
    <definedName name="_Regression_Int" localSheetId="4" hidden="1">1</definedName>
    <definedName name="_Regression_Int" localSheetId="1" hidden="1">1</definedName>
    <definedName name="_Regression_Int" localSheetId="5" hidden="1">1</definedName>
    <definedName name="_Regression_Int" localSheetId="2" hidden="1">1</definedName>
    <definedName name="_Sort" localSheetId="4" hidden="1">'COUNTY AND COUNTRY'!$A$8:$C$22</definedName>
    <definedName name="_Sort" hidden="1">'RELIGOUS TRADITIONS'!#REF!</definedName>
    <definedName name="_TOT1" localSheetId="4">'COUNTY AND COUNTRY'!$B$24</definedName>
    <definedName name="_TOT1">'RELIGOUS TRADITIONS'!$C$46</definedName>
    <definedName name="Print_Area_MI" localSheetId="6">'3 YEAR COMP MAJORS'!$B$1:$B$51</definedName>
    <definedName name="Print_Area_MI" localSheetId="4">'COUNTY AND COUNTRY'!$A$1:$F$50</definedName>
    <definedName name="Print_Area_MI" localSheetId="1">ENROLLMENT!$A$1:$L$36</definedName>
    <definedName name="Print_Area_MI" localSheetId="5">MAJORS!$A$1:$D$70</definedName>
    <definedName name="Print_Area_MI" localSheetId="2">'RELIGOUS TRADITIONS'!$B$1:$D$51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F41" i="4" l="1"/>
  <c r="C23" i="4" l="1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0" i="11" l="1"/>
  <c r="C2" i="11"/>
  <c r="C35" i="11"/>
  <c r="C27" i="11"/>
  <c r="C34" i="11"/>
  <c r="C33" i="11"/>
  <c r="C28" i="11"/>
  <c r="C29" i="11"/>
  <c r="C32" i="11"/>
  <c r="C25" i="11"/>
  <c r="C31" i="11"/>
  <c r="C26" i="11"/>
  <c r="C30" i="11"/>
  <c r="C23" i="11"/>
  <c r="C24" i="11"/>
  <c r="C22" i="11"/>
  <c r="C21" i="11"/>
  <c r="C19" i="11"/>
  <c r="C18" i="11"/>
  <c r="C16" i="11"/>
  <c r="C17" i="11"/>
  <c r="C15" i="11"/>
  <c r="C14" i="11"/>
  <c r="C13" i="11"/>
  <c r="C12" i="11"/>
  <c r="C11" i="11"/>
  <c r="C10" i="11"/>
  <c r="C7" i="11"/>
  <c r="C9" i="11"/>
  <c r="C8" i="11"/>
  <c r="C6" i="11"/>
  <c r="C5" i="11"/>
  <c r="C4" i="11"/>
  <c r="C3" i="11"/>
  <c r="K45" i="8"/>
  <c r="K32" i="8"/>
  <c r="K20" i="8"/>
  <c r="K12" i="8"/>
  <c r="E49" i="8"/>
  <c r="B46" i="6"/>
  <c r="F11" i="6"/>
  <c r="D45" i="3"/>
  <c r="D44" i="3"/>
  <c r="D43" i="3"/>
  <c r="D42" i="3"/>
  <c r="D41" i="3"/>
  <c r="D40" i="3"/>
  <c r="D39" i="3"/>
  <c r="D38" i="3"/>
  <c r="D37" i="3"/>
  <c r="D36" i="3"/>
  <c r="D35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49" i="8" l="1"/>
  <c r="J45" i="8"/>
  <c r="J32" i="8"/>
  <c r="J20" i="8"/>
  <c r="J12" i="8"/>
  <c r="C33" i="3"/>
  <c r="D33" i="3" s="1"/>
  <c r="H20" i="2" l="1"/>
  <c r="K20" i="2"/>
  <c r="J20" i="2"/>
  <c r="D20" i="2"/>
  <c r="L20" i="2" l="1"/>
  <c r="I45" i="8"/>
  <c r="I32" i="8"/>
  <c r="I20" i="8"/>
  <c r="I12" i="8"/>
  <c r="C49" i="8"/>
  <c r="F45" i="6"/>
  <c r="G25" i="2"/>
  <c r="H24" i="2"/>
  <c r="K24" i="2"/>
  <c r="L24" i="2" s="1"/>
  <c r="F25" i="2"/>
  <c r="J24" i="2"/>
  <c r="C25" i="2"/>
  <c r="D24" i="2"/>
  <c r="B25" i="2"/>
  <c r="C46" i="3" l="1"/>
  <c r="D46" i="3" s="1"/>
  <c r="B36" i="11"/>
  <c r="C36" i="11" s="1"/>
  <c r="F20" i="6"/>
  <c r="F32" i="6" l="1"/>
  <c r="B24" i="4"/>
  <c r="C24" i="4" s="1"/>
  <c r="H19" i="2"/>
  <c r="K21" i="2"/>
  <c r="J21" i="2"/>
  <c r="H21" i="2"/>
  <c r="D21" i="2"/>
  <c r="K18" i="2"/>
  <c r="K22" i="2"/>
  <c r="J22" i="2"/>
  <c r="K23" i="2"/>
  <c r="K19" i="2"/>
  <c r="J23" i="2"/>
  <c r="J19" i="2"/>
  <c r="D19" i="2"/>
  <c r="J18" i="2"/>
  <c r="J10" i="2"/>
  <c r="H18" i="2"/>
  <c r="D18" i="2"/>
  <c r="G8" i="2"/>
  <c r="G14" i="2" s="1"/>
  <c r="F8" i="2"/>
  <c r="F14" i="2" s="1"/>
  <c r="K7" i="2"/>
  <c r="J7" i="2"/>
  <c r="K6" i="2"/>
  <c r="J6" i="2"/>
  <c r="J13" i="2"/>
  <c r="K13" i="2"/>
  <c r="K10" i="2"/>
  <c r="J11" i="2"/>
  <c r="K11" i="2"/>
  <c r="J12" i="2"/>
  <c r="K12" i="2"/>
  <c r="H7" i="2"/>
  <c r="H6" i="2"/>
  <c r="H10" i="2"/>
  <c r="H11" i="2"/>
  <c r="H12" i="2"/>
  <c r="H13" i="2"/>
  <c r="D7" i="2"/>
  <c r="D6" i="2"/>
  <c r="D13" i="2"/>
  <c r="D10" i="2"/>
  <c r="D11" i="2"/>
  <c r="D12" i="2"/>
  <c r="C8" i="2"/>
  <c r="C14" i="2" s="1"/>
  <c r="B8" i="2"/>
  <c r="B14" i="2" s="1"/>
  <c r="D23" i="2"/>
  <c r="D22" i="2"/>
  <c r="H22" i="2"/>
  <c r="H23" i="2"/>
  <c r="K25" i="2" l="1"/>
  <c r="J25" i="2"/>
  <c r="L23" i="2"/>
  <c r="L7" i="2"/>
  <c r="L19" i="2"/>
  <c r="L18" i="2"/>
  <c r="L21" i="2"/>
  <c r="L11" i="2"/>
  <c r="L10" i="2"/>
  <c r="F27" i="2"/>
  <c r="H25" i="2"/>
  <c r="J8" i="2"/>
  <c r="J14" i="2" s="1"/>
  <c r="H8" i="2"/>
  <c r="H14" i="2" s="1"/>
  <c r="L6" i="2"/>
  <c r="D8" i="2"/>
  <c r="D14" i="2" s="1"/>
  <c r="C27" i="2"/>
  <c r="D25" i="2"/>
  <c r="L22" i="2"/>
  <c r="B27" i="2"/>
  <c r="G27" i="2"/>
  <c r="L13" i="2"/>
  <c r="L12" i="2"/>
  <c r="K8" i="2"/>
  <c r="K14" i="2" s="1"/>
  <c r="L8" i="2" l="1"/>
  <c r="L14" i="2" s="1"/>
  <c r="L25" i="2"/>
  <c r="J27" i="2"/>
  <c r="H27" i="2"/>
  <c r="K27" i="2"/>
  <c r="D27" i="2"/>
  <c r="L27" i="2" l="1"/>
</calcChain>
</file>

<file path=xl/sharedStrings.xml><?xml version="1.0" encoding="utf-8"?>
<sst xmlns="http://schemas.openxmlformats.org/spreadsheetml/2006/main" count="386" uniqueCount="276">
  <si>
    <t>R E G I S T R A R ' S  R E P O R T</t>
  </si>
  <si>
    <t>Part I</t>
  </si>
  <si>
    <t>Enrollment Report</t>
  </si>
  <si>
    <t>Part II</t>
  </si>
  <si>
    <t>Part III</t>
  </si>
  <si>
    <t>MALE</t>
  </si>
  <si>
    <t>FEMALE</t>
  </si>
  <si>
    <t>TOTAL</t>
  </si>
  <si>
    <t>PART-</t>
  </si>
  <si>
    <t>FULL-</t>
  </si>
  <si>
    <t>COMBINED</t>
  </si>
  <si>
    <t>TIME</t>
  </si>
  <si>
    <t>First Time In College</t>
  </si>
  <si>
    <t xml:space="preserve"> </t>
  </si>
  <si>
    <t>Sophomores</t>
  </si>
  <si>
    <t>Juniors</t>
  </si>
  <si>
    <t>Seniors</t>
  </si>
  <si>
    <t>Special Undergraduate Students</t>
  </si>
  <si>
    <t>Total Undergraduate Enrollment</t>
  </si>
  <si>
    <t>GRADUATE ENROLLMENT</t>
  </si>
  <si>
    <t>Total Graduate Enrollment</t>
  </si>
  <si>
    <t>TOTAL ENROLLMENT</t>
  </si>
  <si>
    <t>Total</t>
  </si>
  <si>
    <t>ENROLLMENT</t>
  </si>
  <si>
    <t>Catholic</t>
  </si>
  <si>
    <t>Methodist</t>
  </si>
  <si>
    <t>Baptist</t>
  </si>
  <si>
    <t>Presbyterian</t>
  </si>
  <si>
    <t>Episcopalian</t>
  </si>
  <si>
    <t>Lutheran</t>
  </si>
  <si>
    <t>United Church of Christ</t>
  </si>
  <si>
    <t>Jewish</t>
  </si>
  <si>
    <t>No Preference</t>
  </si>
  <si>
    <t>STATES REPRESENTED</t>
  </si>
  <si>
    <t>North Carolina</t>
  </si>
  <si>
    <t>Virginia</t>
  </si>
  <si>
    <t>Maryland</t>
  </si>
  <si>
    <t>New Jersey</t>
  </si>
  <si>
    <t>Pennsylvania</t>
  </si>
  <si>
    <t>Florida</t>
  </si>
  <si>
    <t>New York</t>
  </si>
  <si>
    <t>Connecticut</t>
  </si>
  <si>
    <t>Massachusetts</t>
  </si>
  <si>
    <t>Georgia</t>
  </si>
  <si>
    <t>Ohio</t>
  </si>
  <si>
    <t>Delaware</t>
  </si>
  <si>
    <t>South Carolina</t>
  </si>
  <si>
    <t>Maine</t>
  </si>
  <si>
    <t>Vermont</t>
  </si>
  <si>
    <t>New Hampshire</t>
  </si>
  <si>
    <t>Rhode Island</t>
  </si>
  <si>
    <t>Tennessee</t>
  </si>
  <si>
    <t>Texas</t>
  </si>
  <si>
    <t>COUNTIES</t>
  </si>
  <si>
    <t>% OF TOTAL NC</t>
  </si>
  <si>
    <t>REPRESENTED</t>
  </si>
  <si>
    <t>Alamance</t>
  </si>
  <si>
    <t>Guilford</t>
  </si>
  <si>
    <t>Wake</t>
  </si>
  <si>
    <t>Mecklenburg</t>
  </si>
  <si>
    <t>Durham</t>
  </si>
  <si>
    <t>Forsyth</t>
  </si>
  <si>
    <t>Orange</t>
  </si>
  <si>
    <t>Cumberland</t>
  </si>
  <si>
    <t>Rockingham</t>
  </si>
  <si>
    <t>Davidson</t>
  </si>
  <si>
    <t>Randolph</t>
  </si>
  <si>
    <t>Catawba</t>
  </si>
  <si>
    <t>New Hanover</t>
  </si>
  <si>
    <t>Buncombe</t>
  </si>
  <si>
    <t>Other Counties</t>
  </si>
  <si>
    <t>Japan</t>
  </si>
  <si>
    <t>South Africa</t>
  </si>
  <si>
    <t>Germany</t>
  </si>
  <si>
    <t>UNDERGRADUATE</t>
  </si>
  <si>
    <t>Accounting</t>
  </si>
  <si>
    <t>Art</t>
  </si>
  <si>
    <t>Biology</t>
  </si>
  <si>
    <t>Business Administration</t>
  </si>
  <si>
    <t>Chemistry</t>
  </si>
  <si>
    <t>Communications</t>
  </si>
  <si>
    <t>Computer Science</t>
  </si>
  <si>
    <t>Economics</t>
  </si>
  <si>
    <t>Elementary Education</t>
  </si>
  <si>
    <t>English</t>
  </si>
  <si>
    <t>Environmental Studies</t>
  </si>
  <si>
    <t>French</t>
  </si>
  <si>
    <t>History</t>
  </si>
  <si>
    <t>Human Services</t>
  </si>
  <si>
    <t>Independent Major</t>
  </si>
  <si>
    <t>International Studies</t>
  </si>
  <si>
    <t>Journalism</t>
  </si>
  <si>
    <t>Mathematics</t>
  </si>
  <si>
    <t>Medical Technology</t>
  </si>
  <si>
    <t>Middle Grades Education</t>
  </si>
  <si>
    <t>Music Education</t>
  </si>
  <si>
    <t>Music Performance</t>
  </si>
  <si>
    <t>Music Theatre</t>
  </si>
  <si>
    <t>Philosophy</t>
  </si>
  <si>
    <t>Physics</t>
  </si>
  <si>
    <t>Political Science</t>
  </si>
  <si>
    <t>Psychology</t>
  </si>
  <si>
    <t>Public Administration</t>
  </si>
  <si>
    <t>Religious Studies</t>
  </si>
  <si>
    <t>Science Education</t>
  </si>
  <si>
    <t>Sociology</t>
  </si>
  <si>
    <t>Spanish</t>
  </si>
  <si>
    <t>Special Education</t>
  </si>
  <si>
    <t>Theatre Art</t>
  </si>
  <si>
    <t>Undecided</t>
  </si>
  <si>
    <t>GRADUATE</t>
  </si>
  <si>
    <t>Master of Business Administration</t>
  </si>
  <si>
    <t>Master of Education</t>
  </si>
  <si>
    <t>Protestant</t>
  </si>
  <si>
    <t>Engineering</t>
  </si>
  <si>
    <t>California</t>
  </si>
  <si>
    <t>Illinois</t>
  </si>
  <si>
    <t>Kentucky</t>
  </si>
  <si>
    <t>Missouri</t>
  </si>
  <si>
    <t>*INCLUDES DOUBLE AND TRIPLE MAJORS.</t>
  </si>
  <si>
    <t>Theatre Arts</t>
  </si>
  <si>
    <t>Moore</t>
  </si>
  <si>
    <t>College of Arts and Sciences</t>
  </si>
  <si>
    <t>School of Communications</t>
  </si>
  <si>
    <t>School of Education</t>
  </si>
  <si>
    <t>The Love School of Business</t>
  </si>
  <si>
    <t>Love School of Business</t>
  </si>
  <si>
    <t>Graduate</t>
  </si>
  <si>
    <t>Christian</t>
  </si>
  <si>
    <t>Mexico</t>
  </si>
  <si>
    <t>Canada</t>
  </si>
  <si>
    <t>Iredell</t>
  </si>
  <si>
    <t>Computer Information Systems</t>
  </si>
  <si>
    <t>% TOTAL  ENROLLMENT</t>
  </si>
  <si>
    <t>Ghana</t>
  </si>
  <si>
    <t>United Kingdom</t>
  </si>
  <si>
    <t>Honduras</t>
  </si>
  <si>
    <t>Doctor of Physical Therapy</t>
  </si>
  <si>
    <t>Sweden</t>
  </si>
  <si>
    <t>Panama</t>
  </si>
  <si>
    <t>Cabarrus</t>
  </si>
  <si>
    <t>Michigan</t>
  </si>
  <si>
    <t>Colorado</t>
  </si>
  <si>
    <t>Union</t>
  </si>
  <si>
    <t>Australia</t>
  </si>
  <si>
    <t>Spain</t>
  </si>
  <si>
    <t>Juris Doctorate</t>
  </si>
  <si>
    <t>France</t>
  </si>
  <si>
    <t>Theatre Studies</t>
  </si>
  <si>
    <t>Theatre Design &amp; Production</t>
  </si>
  <si>
    <t>Italy</t>
  </si>
  <si>
    <t xml:space="preserve">Theatre Design &amp; Production </t>
  </si>
  <si>
    <t>Master of Arts - Interactive Media</t>
  </si>
  <si>
    <t xml:space="preserve">% TOTAL  </t>
  </si>
  <si>
    <t>Church of Christ</t>
  </si>
  <si>
    <t>Church of God</t>
  </si>
  <si>
    <t>Pentecostal</t>
  </si>
  <si>
    <t>Hindu</t>
  </si>
  <si>
    <t>Assembly of God</t>
  </si>
  <si>
    <t>Muslim</t>
  </si>
  <si>
    <t>Unknown*</t>
  </si>
  <si>
    <t>*Student did not disclose. Optional item on application.</t>
  </si>
  <si>
    <t>Physical Education and Health</t>
  </si>
  <si>
    <t>Alabama</t>
  </si>
  <si>
    <t>Indiana</t>
  </si>
  <si>
    <t>District of Columbia</t>
  </si>
  <si>
    <t>Kansas</t>
  </si>
  <si>
    <t>Wisconsin</t>
  </si>
  <si>
    <t>Other States &amp; For. Countries</t>
  </si>
  <si>
    <t>Jordan</t>
  </si>
  <si>
    <t>County, Foreign Countries and Majors</t>
  </si>
  <si>
    <t>Non-Degree</t>
  </si>
  <si>
    <t>Religious Traditions (Undergraduates)</t>
  </si>
  <si>
    <t>China</t>
  </si>
  <si>
    <t>Singapore</t>
  </si>
  <si>
    <t xml:space="preserve">Anthropology </t>
  </si>
  <si>
    <t>Communication Science</t>
  </si>
  <si>
    <t xml:space="preserve">Art History </t>
  </si>
  <si>
    <t>Biochemistry</t>
  </si>
  <si>
    <t>Media Arts &amp; Entertainment</t>
  </si>
  <si>
    <t>Sport and Event Management</t>
  </si>
  <si>
    <t>Strategic Communications</t>
  </si>
  <si>
    <t>Dance Performance/Choreography</t>
  </si>
  <si>
    <t>Environmental and Ecological Science</t>
  </si>
  <si>
    <t>Human Service Studies</t>
  </si>
  <si>
    <t>Entrepreneurship</t>
  </si>
  <si>
    <t>Finance</t>
  </si>
  <si>
    <t>Management</t>
  </si>
  <si>
    <t>Marketing</t>
  </si>
  <si>
    <t xml:space="preserve">Music Technology </t>
  </si>
  <si>
    <t>Statistics</t>
  </si>
  <si>
    <t>International Business</t>
  </si>
  <si>
    <t>Jamaica</t>
  </si>
  <si>
    <t>Breakdown by Religious Tradition, State,</t>
  </si>
  <si>
    <t>Comparison Report</t>
  </si>
  <si>
    <t>Arts Administration</t>
  </si>
  <si>
    <t>Information Science</t>
  </si>
  <si>
    <t>Public Health Studies</t>
  </si>
  <si>
    <t>Applied Mathematics</t>
  </si>
  <si>
    <t>Early Childhood Education</t>
  </si>
  <si>
    <t>International Economics</t>
  </si>
  <si>
    <t>Ecuador</t>
  </si>
  <si>
    <t>Norway</t>
  </si>
  <si>
    <t>Philippines</t>
  </si>
  <si>
    <t>Slovak Republic</t>
  </si>
  <si>
    <t>South Korea</t>
  </si>
  <si>
    <t>Trinidad Tobago</t>
  </si>
  <si>
    <t>Vietnam</t>
  </si>
  <si>
    <t>Countries Represented at Elon by Non-Immigrant Students</t>
  </si>
  <si>
    <t>Minnesota</t>
  </si>
  <si>
    <t>Belgium</t>
  </si>
  <si>
    <t>Costa Rica</t>
  </si>
  <si>
    <t>Czech Republic</t>
  </si>
  <si>
    <t>Brazil</t>
  </si>
  <si>
    <t>Hong Kong</t>
  </si>
  <si>
    <t>Iceland</t>
  </si>
  <si>
    <t>Society of Friends/Quaker</t>
  </si>
  <si>
    <t>Latter Day Saint/Mormon</t>
  </si>
  <si>
    <t>Agnostic</t>
  </si>
  <si>
    <t>Atheist</t>
  </si>
  <si>
    <t>Church of England</t>
  </si>
  <si>
    <t>Washington</t>
  </si>
  <si>
    <t>Arizona</t>
  </si>
  <si>
    <t>Dance Science</t>
  </si>
  <si>
    <t>2013*</t>
  </si>
  <si>
    <t>Master of Science-Physician Assistant Studies</t>
  </si>
  <si>
    <t>Master of Science- Physician Assistant Studies</t>
  </si>
  <si>
    <t>Master of Science - Physician Assistant Studies</t>
  </si>
  <si>
    <t>Juris Doctorate/Master of Business Administration</t>
  </si>
  <si>
    <t>Buddhist</t>
  </si>
  <si>
    <t>Ame Zion</t>
  </si>
  <si>
    <t>Anglican</t>
  </si>
  <si>
    <t>Christian Science</t>
  </si>
  <si>
    <t>Greek Orthodox</t>
  </si>
  <si>
    <t>Jehovah Witness</t>
  </si>
  <si>
    <t>Mennonite</t>
  </si>
  <si>
    <t>Moravian</t>
  </si>
  <si>
    <t>Non-Denominational</t>
  </si>
  <si>
    <t>Seventh Day Adventist</t>
  </si>
  <si>
    <t>Unitarian</t>
  </si>
  <si>
    <t>Independent</t>
  </si>
  <si>
    <t>Sikh</t>
  </si>
  <si>
    <t>Greece</t>
  </si>
  <si>
    <t>Haiti</t>
  </si>
  <si>
    <t>Kuwait</t>
  </si>
  <si>
    <t>New Zealand</t>
  </si>
  <si>
    <t>Syria</t>
  </si>
  <si>
    <t>Venezuela</t>
  </si>
  <si>
    <t>2014*</t>
  </si>
  <si>
    <t>Music Prod &amp; Recording Arts</t>
  </si>
  <si>
    <t>Policy Studies</t>
  </si>
  <si>
    <t>JD/MBA</t>
  </si>
  <si>
    <t>Exercise Science</t>
  </si>
  <si>
    <t>Congregationalist</t>
  </si>
  <si>
    <t>SPRING 2015</t>
  </si>
  <si>
    <t>Other First Years</t>
  </si>
  <si>
    <t>Disciple of Christ</t>
  </si>
  <si>
    <t>Ukranian Orthodox</t>
  </si>
  <si>
    <t>Advent Christian</t>
  </si>
  <si>
    <t>Cinema &amp; Television Arts</t>
  </si>
  <si>
    <t>Communication Design</t>
  </si>
  <si>
    <t>Media Analytics</t>
  </si>
  <si>
    <t>Music in the Liberal Arts</t>
  </si>
  <si>
    <t>2015*</t>
  </si>
  <si>
    <t>Pitt</t>
  </si>
  <si>
    <t>Dare</t>
  </si>
  <si>
    <t>Students are enrolled from 67 North Carolina counties.</t>
  </si>
  <si>
    <t>Cambodia</t>
  </si>
  <si>
    <t>India</t>
  </si>
  <si>
    <t>Nepal</t>
  </si>
  <si>
    <t>Russia</t>
  </si>
  <si>
    <t>Switzerland</t>
  </si>
  <si>
    <t>Puerto Rico and 42 foreign countries.</t>
  </si>
  <si>
    <t>Represented in the total student enrollment are 49 states, the District of Columbia, US Virgin Islands,</t>
  </si>
  <si>
    <t>February 18, 2015</t>
  </si>
  <si>
    <t>Total First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</si>
</sst>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%"/>
    <numFmt numFmtId="166" formatCode="0.0_)"/>
  </numFmts>
  <fonts count="44" x14ac:knownFonts="1"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b/>
      <sz val="14"/>
      <name val="Times New Roman"/>
      <family val="1"/>
    </font>
    <font>
      <sz val="12"/>
      <name val="Helv"/>
    </font>
    <font>
      <u/>
      <sz val="11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u/>
      <sz val="11"/>
      <name val="Times New Roman"/>
      <family val="1"/>
    </font>
    <font>
      <b/>
      <sz val="16"/>
      <name val="Times New Roman"/>
      <family val="1"/>
    </font>
    <font>
      <b/>
      <i/>
      <sz val="26"/>
      <name val="Times New Roman"/>
      <family val="1"/>
    </font>
    <font>
      <b/>
      <sz val="11"/>
      <name val="Helv"/>
    </font>
    <font>
      <sz val="11"/>
      <name val="Helv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b/>
      <sz val="9"/>
      <name val="Times New Roman"/>
      <family val="1"/>
    </font>
    <font>
      <sz val="9"/>
      <name val="Helv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5">
    <xf numFmtId="164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" fillId="0" borderId="0"/>
    <xf numFmtId="0" fontId="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0">
    <xf numFmtId="164" fontId="0" fillId="0" borderId="0" xfId="0"/>
    <xf numFmtId="164" fontId="0" fillId="0" borderId="0" xfId="0" applyAlignment="1" applyProtection="1">
      <alignment horizontal="left"/>
    </xf>
    <xf numFmtId="165" fontId="3" fillId="0" borderId="0" xfId="92"/>
    <xf numFmtId="164" fontId="4" fillId="0" borderId="0" xfId="0" applyFont="1"/>
    <xf numFmtId="0" fontId="2" fillId="0" borderId="0" xfId="93"/>
    <xf numFmtId="164" fontId="5" fillId="0" borderId="0" xfId="0" applyFont="1"/>
    <xf numFmtId="164" fontId="7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6" fillId="0" borderId="0" xfId="0" applyFont="1" applyAlignment="1" applyProtection="1">
      <alignment horizontal="left"/>
    </xf>
    <xf numFmtId="164" fontId="6" fillId="0" borderId="0" xfId="0" applyFont="1" applyProtection="1"/>
    <xf numFmtId="164" fontId="9" fillId="0" borderId="0" xfId="0" applyFont="1" applyProtection="1"/>
    <xf numFmtId="166" fontId="5" fillId="0" borderId="0" xfId="0" applyNumberFormat="1" applyFont="1" applyProtection="1"/>
    <xf numFmtId="164" fontId="7" fillId="0" borderId="0" xfId="0" applyFont="1"/>
    <xf numFmtId="166" fontId="7" fillId="0" borderId="0" xfId="0" applyNumberFormat="1" applyFont="1" applyProtection="1"/>
    <xf numFmtId="164" fontId="5" fillId="0" borderId="0" xfId="0" applyFont="1" applyProtection="1"/>
    <xf numFmtId="164" fontId="5" fillId="0" borderId="0" xfId="0" quotePrefix="1" applyFont="1" applyAlignment="1" applyProtection="1">
      <alignment horizontal="left"/>
    </xf>
    <xf numFmtId="164" fontId="5" fillId="0" borderId="0" xfId="0" applyFont="1" applyAlignment="1">
      <alignment horizontal="left"/>
    </xf>
    <xf numFmtId="165" fontId="8" fillId="0" borderId="0" xfId="92" applyFont="1"/>
    <xf numFmtId="0" fontId="8" fillId="0" borderId="0" xfId="93" applyFont="1"/>
    <xf numFmtId="164" fontId="11" fillId="0" borderId="0" xfId="0" applyFont="1"/>
    <xf numFmtId="165" fontId="11" fillId="0" borderId="0" xfId="92" applyFont="1"/>
    <xf numFmtId="1" fontId="11" fillId="0" borderId="0" xfId="92" applyNumberFormat="1" applyFont="1"/>
    <xf numFmtId="164" fontId="5" fillId="0" borderId="1" xfId="0" applyFont="1" applyBorder="1"/>
    <xf numFmtId="164" fontId="5" fillId="0" borderId="1" xfId="0" applyFont="1" applyBorder="1" applyAlignment="1" applyProtection="1">
      <alignment horizontal="center"/>
    </xf>
    <xf numFmtId="164" fontId="7" fillId="0" borderId="0" xfId="0" applyFont="1" applyProtection="1"/>
    <xf numFmtId="1" fontId="3" fillId="0" borderId="0" xfId="92" applyNumberFormat="1"/>
    <xf numFmtId="164" fontId="13" fillId="0" borderId="0" xfId="0" applyFont="1" applyBorder="1"/>
    <xf numFmtId="0" fontId="1" fillId="0" borderId="0" xfId="93" applyFont="1"/>
    <xf numFmtId="0" fontId="10" fillId="0" borderId="0" xfId="93" applyFont="1"/>
    <xf numFmtId="166" fontId="13" fillId="0" borderId="0" xfId="92" applyNumberFormat="1" applyFont="1" applyProtection="1"/>
    <xf numFmtId="165" fontId="13" fillId="0" borderId="0" xfId="92" applyFont="1"/>
    <xf numFmtId="164" fontId="13" fillId="0" borderId="0" xfId="92" applyNumberFormat="1" applyFont="1" applyProtection="1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left"/>
    </xf>
    <xf numFmtId="164" fontId="19" fillId="0" borderId="0" xfId="0" applyFont="1"/>
    <xf numFmtId="165" fontId="13" fillId="0" borderId="0" xfId="92" applyFont="1" applyBorder="1" applyAlignment="1" applyProtection="1">
      <alignment horizontal="left"/>
    </xf>
    <xf numFmtId="166" fontId="13" fillId="0" borderId="0" xfId="92" applyNumberFormat="1" applyFont="1" applyBorder="1" applyProtection="1"/>
    <xf numFmtId="165" fontId="13" fillId="0" borderId="0" xfId="92" applyFont="1" applyBorder="1"/>
    <xf numFmtId="164" fontId="12" fillId="0" borderId="0" xfId="0" applyFont="1" applyBorder="1"/>
    <xf numFmtId="166" fontId="12" fillId="0" borderId="0" xfId="92" applyNumberFormat="1" applyFont="1" applyBorder="1" applyProtection="1"/>
    <xf numFmtId="164" fontId="13" fillId="0" borderId="0" xfId="92" applyNumberFormat="1" applyFont="1" applyBorder="1" applyProtection="1"/>
    <xf numFmtId="164" fontId="0" fillId="0" borderId="0" xfId="0" applyBorder="1"/>
    <xf numFmtId="164" fontId="6" fillId="0" borderId="0" xfId="0" applyFont="1"/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6" fillId="0" borderId="0" xfId="0" applyFont="1" applyAlignment="1" applyProtection="1">
      <alignment horizontal="right"/>
    </xf>
    <xf numFmtId="164" fontId="21" fillId="0" borderId="0" xfId="0" applyFont="1" applyAlignment="1" applyProtection="1">
      <alignment horizontal="right"/>
    </xf>
    <xf numFmtId="164" fontId="21" fillId="0" borderId="0" xfId="0" applyFont="1" applyAlignment="1" applyProtection="1">
      <alignment horizontal="left"/>
    </xf>
    <xf numFmtId="165" fontId="15" fillId="0" borderId="0" xfId="92" applyFont="1" applyBorder="1" applyAlignment="1" applyProtection="1">
      <alignment horizontal="left"/>
    </xf>
    <xf numFmtId="165" fontId="15" fillId="0" borderId="0" xfId="92" applyFont="1" applyBorder="1" applyAlignment="1" applyProtection="1">
      <alignment horizontal="right"/>
    </xf>
    <xf numFmtId="165" fontId="13" fillId="0" borderId="0" xfId="92" applyFont="1" applyFill="1" applyBorder="1" applyAlignment="1" applyProtection="1">
      <alignment horizontal="left"/>
    </xf>
    <xf numFmtId="164" fontId="3" fillId="0" borderId="0" xfId="0" applyFont="1"/>
    <xf numFmtId="164" fontId="13" fillId="0" borderId="0" xfId="0" applyFont="1"/>
    <xf numFmtId="164" fontId="13" fillId="0" borderId="0" xfId="0" applyFont="1" applyAlignment="1" applyProtection="1">
      <alignment horizontal="left"/>
    </xf>
    <xf numFmtId="164" fontId="12" fillId="0" borderId="0" xfId="0" applyFont="1" applyAlignment="1" applyProtection="1">
      <alignment horizontal="left"/>
    </xf>
    <xf numFmtId="164" fontId="20" fillId="0" borderId="0" xfId="0" applyFont="1"/>
    <xf numFmtId="164" fontId="20" fillId="0" borderId="0" xfId="0" applyFont="1" applyAlignment="1" applyProtection="1">
      <alignment horizontal="left"/>
    </xf>
    <xf numFmtId="164" fontId="13" fillId="0" borderId="0" xfId="0" applyFont="1" applyAlignment="1">
      <alignment horizontal="right"/>
    </xf>
    <xf numFmtId="164" fontId="18" fillId="0" borderId="0" xfId="0" applyFont="1"/>
    <xf numFmtId="164" fontId="5" fillId="0" borderId="0" xfId="0" applyFont="1" applyAlignment="1" applyProtection="1">
      <alignment horizontal="center"/>
    </xf>
    <xf numFmtId="164" fontId="5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</xf>
    <xf numFmtId="165" fontId="39" fillId="0" borderId="0" xfId="92" applyFont="1" applyAlignment="1" applyProtection="1">
      <alignment horizontal="left"/>
    </xf>
    <xf numFmtId="165" fontId="39" fillId="0" borderId="0" xfId="92" applyFont="1" applyAlignment="1" applyProtection="1">
      <alignment horizontal="right"/>
    </xf>
    <xf numFmtId="164" fontId="0" fillId="0" borderId="0" xfId="0" applyAlignment="1">
      <alignment horizontal="right"/>
    </xf>
    <xf numFmtId="164" fontId="19" fillId="0" borderId="0" xfId="0" applyFont="1" applyAlignment="1">
      <alignment horizontal="right"/>
    </xf>
    <xf numFmtId="164" fontId="20" fillId="0" borderId="0" xfId="0" applyFont="1" applyAlignment="1">
      <alignment horizontal="right"/>
    </xf>
    <xf numFmtId="164" fontId="7" fillId="0" borderId="0" xfId="0" applyFont="1" applyBorder="1" applyAlignment="1">
      <alignment horizontal="right"/>
    </xf>
    <xf numFmtId="164" fontId="12" fillId="0" borderId="0" xfId="0" applyFont="1"/>
    <xf numFmtId="164" fontId="12" fillId="0" borderId="0" xfId="0" applyFont="1" applyAlignment="1">
      <alignment horizontal="right"/>
    </xf>
    <xf numFmtId="164" fontId="13" fillId="0" borderId="0" xfId="0" quotePrefix="1" applyFont="1" applyAlignment="1">
      <alignment horizontal="right"/>
    </xf>
    <xf numFmtId="164" fontId="20" fillId="0" borderId="0" xfId="0" applyFont="1" applyProtection="1"/>
    <xf numFmtId="164" fontId="12" fillId="0" borderId="0" xfId="0" applyFont="1" applyFill="1" applyBorder="1"/>
    <xf numFmtId="165" fontId="40" fillId="0" borderId="0" xfId="92" applyFont="1" applyAlignment="1" applyProtection="1">
      <alignment horizontal="left"/>
    </xf>
    <xf numFmtId="1" fontId="40" fillId="0" borderId="0" xfId="0" applyNumberFormat="1" applyFont="1" applyAlignment="1">
      <alignment horizontal="right"/>
    </xf>
    <xf numFmtId="166" fontId="40" fillId="0" borderId="0" xfId="92" applyNumberFormat="1" applyFont="1" applyProtection="1"/>
    <xf numFmtId="166" fontId="40" fillId="0" borderId="0" xfId="92" applyNumberFormat="1" applyFont="1" applyBorder="1" applyProtection="1"/>
    <xf numFmtId="1" fontId="41" fillId="0" borderId="0" xfId="0" applyNumberFormat="1" applyFont="1" applyAlignment="1">
      <alignment horizontal="right"/>
    </xf>
    <xf numFmtId="166" fontId="41" fillId="0" borderId="0" xfId="92" applyNumberFormat="1" applyFont="1" applyProtection="1"/>
    <xf numFmtId="1" fontId="42" fillId="0" borderId="0" xfId="0" applyNumberFormat="1" applyFont="1" applyAlignment="1">
      <alignment horizontal="right"/>
    </xf>
    <xf numFmtId="166" fontId="42" fillId="0" borderId="0" xfId="92" applyNumberFormat="1" applyFont="1" applyProtection="1"/>
    <xf numFmtId="1" fontId="42" fillId="0" borderId="0" xfId="92" applyNumberFormat="1" applyFont="1" applyProtection="1"/>
    <xf numFmtId="165" fontId="43" fillId="0" borderId="0" xfId="92" applyFont="1"/>
    <xf numFmtId="165" fontId="40" fillId="0" borderId="0" xfId="92" applyFont="1"/>
    <xf numFmtId="164" fontId="5" fillId="0" borderId="0" xfId="0" applyFont="1" applyBorder="1" applyAlignment="1">
      <alignment horizontal="right"/>
    </xf>
    <xf numFmtId="0" fontId="14" fillId="0" borderId="0" xfId="93" applyFont="1" applyAlignment="1">
      <alignment horizontal="center"/>
    </xf>
    <xf numFmtId="0" fontId="17" fillId="0" borderId="0" xfId="93" applyFont="1" applyAlignment="1">
      <alignment horizontal="center"/>
    </xf>
    <xf numFmtId="49" fontId="16" fillId="0" borderId="0" xfId="93" applyNumberFormat="1" applyFont="1" applyAlignment="1">
      <alignment horizontal="center"/>
    </xf>
    <xf numFmtId="49" fontId="16" fillId="0" borderId="0" xfId="93" quotePrefix="1" applyNumberFormat="1" applyFont="1" applyAlignment="1">
      <alignment horizontal="center"/>
    </xf>
  </cellXfs>
  <cellStyles count="105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2" xfId="6" builtinId="34" customBuiltin="1"/>
    <cellStyle name="20% - Accent2 2" xfId="7"/>
    <cellStyle name="20% - Accent2 3" xfId="8"/>
    <cellStyle name="20% - Accent2 4" xfId="9"/>
    <cellStyle name="20% - Accent2 5" xfId="10"/>
    <cellStyle name="20% - Accent3" xfId="11" builtinId="38" customBuiltin="1"/>
    <cellStyle name="20% - Accent3 2" xfId="12"/>
    <cellStyle name="20% - Accent3 3" xfId="13"/>
    <cellStyle name="20% - Accent3 4" xfId="14"/>
    <cellStyle name="20% - Accent3 5" xfId="15"/>
    <cellStyle name="20% - Accent4" xfId="16" builtinId="42" customBuiltin="1"/>
    <cellStyle name="20% - Accent4 2" xfId="17"/>
    <cellStyle name="20% - Accent4 3" xfId="18"/>
    <cellStyle name="20% - Accent4 4" xfId="19"/>
    <cellStyle name="20% - Accent4 5" xfId="20"/>
    <cellStyle name="20% - Accent5" xfId="21" builtinId="46" customBuiltin="1"/>
    <cellStyle name="20% - Accent5 2" xfId="22"/>
    <cellStyle name="20% - Accent5 3" xfId="23"/>
    <cellStyle name="20% - Accent5 4" xfId="24"/>
    <cellStyle name="20% - Accent5 5" xfId="25"/>
    <cellStyle name="20% - Accent6" xfId="26" builtinId="50" customBuiltin="1"/>
    <cellStyle name="20% - Accent6 2" xfId="27"/>
    <cellStyle name="20% - Accent6 3" xfId="28"/>
    <cellStyle name="20% - Accent6 4" xfId="29"/>
    <cellStyle name="20% - Accent6 5" xfId="30"/>
    <cellStyle name="40% - Accent1" xfId="31" builtinId="31" customBuiltin="1"/>
    <cellStyle name="40% - Accent1 2" xfId="32"/>
    <cellStyle name="40% - Accent1 3" xfId="33"/>
    <cellStyle name="40% - Accent1 4" xfId="34"/>
    <cellStyle name="40% - Accent1 5" xfId="35"/>
    <cellStyle name="40% - Accent2" xfId="36" builtinId="35" customBuiltin="1"/>
    <cellStyle name="40% - Accent2 2" xfId="37"/>
    <cellStyle name="40% - Accent2 3" xfId="38"/>
    <cellStyle name="40% - Accent2 4" xfId="39"/>
    <cellStyle name="40% - Accent2 5" xfId="40"/>
    <cellStyle name="40% - Accent3" xfId="41" builtinId="39" customBuiltin="1"/>
    <cellStyle name="40% - Accent3 2" xfId="42"/>
    <cellStyle name="40% - Accent3 3" xfId="43"/>
    <cellStyle name="40% - Accent3 4" xfId="44"/>
    <cellStyle name="40% - Accent3 5" xfId="45"/>
    <cellStyle name="40% - Accent4" xfId="46" builtinId="43" customBuiltin="1"/>
    <cellStyle name="40% - Accent4 2" xfId="47"/>
    <cellStyle name="40% - Accent4 3" xfId="48"/>
    <cellStyle name="40% - Accent4 4" xfId="49"/>
    <cellStyle name="40% - Accent4 5" xfId="50"/>
    <cellStyle name="40% - Accent5" xfId="51" builtinId="47" customBuiltin="1"/>
    <cellStyle name="40% - Accent5 2" xfId="52"/>
    <cellStyle name="40% - Accent5 3" xfId="53"/>
    <cellStyle name="40% - Accent5 4" xfId="54"/>
    <cellStyle name="40% - Accent5 5" xfId="55"/>
    <cellStyle name="40% - Accent6" xfId="56" builtinId="51" customBuiltin="1"/>
    <cellStyle name="40% - Accent6 2" xfId="57"/>
    <cellStyle name="40% - Accent6 3" xfId="58"/>
    <cellStyle name="40% - Accent6 4" xfId="59"/>
    <cellStyle name="40% - Accent6 5" xfId="60"/>
    <cellStyle name="60% - Accent1" xfId="61" builtinId="32" customBuiltin="1"/>
    <cellStyle name="60% - Accent2" xfId="62" builtinId="36" customBuiltin="1"/>
    <cellStyle name="60% - Accent3" xfId="63" builtinId="40" customBuiltin="1"/>
    <cellStyle name="60% - Accent4" xfId="64" builtinId="44" customBuiltin="1"/>
    <cellStyle name="60% - Accent5" xfId="65" builtinId="48" customBuiltin="1"/>
    <cellStyle name="60% - Accent6" xfId="66" builtinId="52" customBuiltin="1"/>
    <cellStyle name="Accent1" xfId="67" builtinId="29" customBuiltin="1"/>
    <cellStyle name="Accent2" xfId="68" builtinId="33" customBuiltin="1"/>
    <cellStyle name="Accent3" xfId="69" builtinId="37" customBuiltin="1"/>
    <cellStyle name="Accent4" xfId="70" builtinId="41" customBuiltin="1"/>
    <cellStyle name="Accent5" xfId="71" builtinId="45" customBuiltin="1"/>
    <cellStyle name="Accent6" xfId="72" builtinId="49" customBuiltin="1"/>
    <cellStyle name="Bad" xfId="73" builtinId="27" customBuiltin="1"/>
    <cellStyle name="Calculation" xfId="74" builtinId="22" customBuiltin="1"/>
    <cellStyle name="Check Cell" xfId="75" builtinId="23" customBuiltin="1"/>
    <cellStyle name="Explanatory Text" xfId="76" builtinId="53" customBuiltin="1"/>
    <cellStyle name="Good" xfId="77" builtinId="26" customBuiltin="1"/>
    <cellStyle name="Heading 1" xfId="78" builtinId="16" customBuiltin="1"/>
    <cellStyle name="Heading 2" xfId="79" builtinId="17" customBuiltin="1"/>
    <cellStyle name="Heading 3" xfId="80" builtinId="18" customBuiltin="1"/>
    <cellStyle name="Heading 4" xfId="81" builtinId="19" customBuiltin="1"/>
    <cellStyle name="Input" xfId="82" builtinId="20" customBuiltin="1"/>
    <cellStyle name="Linked Cell" xfId="83" builtinId="24" customBuiltin="1"/>
    <cellStyle name="Neutral" xfId="84" builtinId="28" customBuiltin="1"/>
    <cellStyle name="Normal" xfId="0" builtinId="0"/>
    <cellStyle name="Normal 2" xfId="85"/>
    <cellStyle name="Normal 3" xfId="86"/>
    <cellStyle name="Normal 4" xfId="87"/>
    <cellStyle name="Normal 5" xfId="88"/>
    <cellStyle name="Normal 6" xfId="89"/>
    <cellStyle name="Normal 7" xfId="90"/>
    <cellStyle name="Normal 8" xfId="91"/>
    <cellStyle name="Normal_F94RR3" xfId="92"/>
    <cellStyle name="Normal_Sheet1" xfId="93"/>
    <cellStyle name="Note 2" xfId="94"/>
    <cellStyle name="Note 3" xfId="95"/>
    <cellStyle name="Note 4" xfId="96"/>
    <cellStyle name="Note 5" xfId="97"/>
    <cellStyle name="Note 6" xfId="98"/>
    <cellStyle name="Note 7" xfId="99"/>
    <cellStyle name="Note 8" xfId="100"/>
    <cellStyle name="Output" xfId="101" builtinId="21" customBuiltin="1"/>
    <cellStyle name="Title" xfId="102" builtinId="15" customBuiltin="1"/>
    <cellStyle name="Total" xfId="103" builtinId="25" customBuiltin="1"/>
    <cellStyle name="Warning Text" xfId="10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</xdr:row>
      <xdr:rowOff>95250</xdr:rowOff>
    </xdr:from>
    <xdr:to>
      <xdr:col>7</xdr:col>
      <xdr:colOff>419100</xdr:colOff>
      <xdr:row>12</xdr:row>
      <xdr:rowOff>76200</xdr:rowOff>
    </xdr:to>
    <xdr:pic>
      <xdr:nvPicPr>
        <xdr:cNvPr id="1025" name="Picture 1" descr="AHb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19100"/>
          <a:ext cx="497205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workbookViewId="0"/>
  </sheetViews>
  <sheetFormatPr defaultColWidth="8.88671875" defaultRowHeight="12.75" x14ac:dyDescent="0.2"/>
  <cols>
    <col min="1" max="1" width="8.88671875" style="4"/>
    <col min="2" max="2" width="3.44140625" style="4" customWidth="1"/>
    <col min="3" max="3" width="8.21875" style="4" customWidth="1"/>
    <col min="4" max="4" width="9.5546875" style="4" bestFit="1" customWidth="1"/>
    <col min="5" max="16384" width="8.88671875" style="4"/>
  </cols>
  <sheetData>
    <row r="2" spans="1:9" x14ac:dyDescent="0.2">
      <c r="A2" s="27"/>
      <c r="B2" s="27"/>
      <c r="C2" s="27"/>
      <c r="D2" s="27"/>
      <c r="E2" s="27"/>
      <c r="F2" s="27"/>
      <c r="G2" s="27"/>
      <c r="H2" s="27"/>
      <c r="I2" s="27"/>
    </row>
    <row r="3" spans="1:9" x14ac:dyDescent="0.2">
      <c r="A3" s="27"/>
      <c r="B3" s="27"/>
      <c r="C3" s="27"/>
      <c r="D3" s="27"/>
      <c r="E3" s="27"/>
      <c r="F3" s="27"/>
      <c r="G3" s="27"/>
      <c r="H3" s="27"/>
      <c r="I3" s="27"/>
    </row>
    <row r="4" spans="1:9" x14ac:dyDescent="0.2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">
      <c r="A6" s="27"/>
      <c r="B6" s="27"/>
      <c r="C6" s="27"/>
      <c r="D6" s="27"/>
      <c r="E6" s="27"/>
      <c r="F6" s="27"/>
      <c r="G6" s="27"/>
      <c r="H6" s="27"/>
      <c r="I6" s="27"/>
    </row>
    <row r="7" spans="1:9" x14ac:dyDescent="0.2">
      <c r="A7" s="27"/>
      <c r="B7" s="27"/>
      <c r="C7" s="27"/>
      <c r="D7" s="27"/>
      <c r="E7" s="27"/>
      <c r="F7" s="27"/>
      <c r="G7" s="27"/>
      <c r="H7" s="27"/>
      <c r="I7" s="27"/>
    </row>
    <row r="8" spans="1:9" x14ac:dyDescent="0.2">
      <c r="A8" s="27"/>
      <c r="B8" s="27"/>
      <c r="C8" s="27"/>
      <c r="D8" s="27"/>
      <c r="E8" s="27"/>
      <c r="F8" s="27"/>
      <c r="G8" s="27"/>
      <c r="H8" s="27"/>
      <c r="I8" s="27"/>
    </row>
    <row r="9" spans="1:9" x14ac:dyDescent="0.2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9" x14ac:dyDescent="0.2">
      <c r="A11" s="27"/>
      <c r="B11" s="27"/>
      <c r="C11" s="27"/>
      <c r="D11" s="27"/>
      <c r="E11" s="27"/>
      <c r="F11" s="27"/>
      <c r="G11" s="27"/>
      <c r="H11" s="27"/>
      <c r="I11" s="27"/>
    </row>
    <row r="12" spans="1:9" x14ac:dyDescent="0.2">
      <c r="A12" s="27"/>
      <c r="B12" s="27"/>
      <c r="C12" s="27"/>
      <c r="D12" s="27"/>
      <c r="E12" s="27"/>
      <c r="F12" s="27"/>
      <c r="G12" s="27"/>
      <c r="H12" s="27"/>
      <c r="I12" s="27"/>
    </row>
    <row r="13" spans="1:9" x14ac:dyDescent="0.2">
      <c r="A13" s="27"/>
      <c r="B13" s="27"/>
      <c r="C13" s="27"/>
      <c r="D13" s="27"/>
      <c r="E13" s="27"/>
      <c r="F13" s="27"/>
      <c r="G13" s="27"/>
      <c r="H13" s="27"/>
      <c r="I13" s="27"/>
    </row>
    <row r="14" spans="1:9" x14ac:dyDescent="0.2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33" x14ac:dyDescent="0.45">
      <c r="A15" s="87"/>
      <c r="B15" s="87"/>
      <c r="C15" s="87"/>
      <c r="D15" s="87"/>
      <c r="E15" s="87"/>
      <c r="F15" s="87"/>
      <c r="G15" s="87"/>
      <c r="H15" s="87"/>
      <c r="I15" s="27"/>
    </row>
    <row r="16" spans="1:9" ht="33" x14ac:dyDescent="0.45">
      <c r="A16" s="86" t="s">
        <v>0</v>
      </c>
      <c r="B16" s="86"/>
      <c r="C16" s="86"/>
      <c r="D16" s="86"/>
      <c r="E16" s="86"/>
      <c r="F16" s="86"/>
      <c r="G16" s="86"/>
      <c r="H16" s="86"/>
      <c r="I16" s="27"/>
    </row>
    <row r="17" spans="1:9" ht="33" x14ac:dyDescent="0.45">
      <c r="A17" s="86" t="s">
        <v>254</v>
      </c>
      <c r="B17" s="86"/>
      <c r="C17" s="86"/>
      <c r="D17" s="86"/>
      <c r="E17" s="86"/>
      <c r="F17" s="86"/>
      <c r="G17" s="86"/>
      <c r="H17" s="86"/>
      <c r="I17" s="27"/>
    </row>
    <row r="18" spans="1:9" ht="18.75" customHeight="1" x14ac:dyDescent="0.2">
      <c r="I18" s="27"/>
    </row>
    <row r="19" spans="1:9" ht="20.25" x14ac:dyDescent="0.3">
      <c r="A19" s="88" t="s">
        <v>274</v>
      </c>
      <c r="B19" s="89"/>
      <c r="C19" s="89"/>
      <c r="D19" s="89"/>
      <c r="E19" s="89"/>
      <c r="F19" s="89"/>
      <c r="G19" s="89"/>
      <c r="H19" s="89"/>
      <c r="I19" s="27"/>
    </row>
    <row r="20" spans="1:9" ht="18.75" x14ac:dyDescent="0.3">
      <c r="A20" s="28"/>
      <c r="B20" s="28"/>
      <c r="C20" s="28"/>
      <c r="D20" s="28"/>
      <c r="E20" s="28"/>
      <c r="F20" s="28"/>
      <c r="G20" s="27"/>
      <c r="H20" s="27"/>
      <c r="I20" s="27"/>
    </row>
    <row r="21" spans="1:9" ht="18.75" x14ac:dyDescent="0.3">
      <c r="A21" s="28"/>
      <c r="B21" s="28"/>
      <c r="C21" s="28"/>
      <c r="D21" s="28"/>
      <c r="E21" s="28"/>
      <c r="F21" s="28"/>
      <c r="G21" s="27"/>
      <c r="H21" s="27"/>
      <c r="I21" s="27"/>
    </row>
    <row r="22" spans="1:9" ht="18.75" x14ac:dyDescent="0.3">
      <c r="A22" s="28"/>
      <c r="B22" s="28"/>
      <c r="C22" s="28"/>
      <c r="D22" s="28"/>
      <c r="E22" s="28"/>
      <c r="F22" s="28"/>
      <c r="G22" s="27"/>
      <c r="H22" s="27"/>
      <c r="I22" s="27"/>
    </row>
    <row r="23" spans="1:9" ht="18.75" x14ac:dyDescent="0.3">
      <c r="A23" s="28"/>
      <c r="B23" s="28"/>
      <c r="C23" s="28"/>
      <c r="D23" s="28"/>
      <c r="E23" s="28"/>
      <c r="F23" s="28"/>
      <c r="G23" s="27"/>
      <c r="H23" s="27"/>
      <c r="I23" s="27"/>
    </row>
    <row r="24" spans="1:9" ht="18.75" x14ac:dyDescent="0.3">
      <c r="A24" s="28"/>
      <c r="B24" s="28"/>
      <c r="C24" s="28"/>
      <c r="D24" s="28"/>
      <c r="E24" s="28"/>
      <c r="F24" s="28"/>
      <c r="G24" s="27"/>
      <c r="H24" s="27"/>
      <c r="I24" s="27"/>
    </row>
    <row r="25" spans="1:9" ht="18.75" x14ac:dyDescent="0.3">
      <c r="A25" s="28"/>
      <c r="B25" s="28"/>
      <c r="C25" s="28"/>
      <c r="D25" s="28"/>
      <c r="E25" s="28"/>
      <c r="F25" s="28"/>
      <c r="G25" s="27"/>
      <c r="H25" s="27"/>
      <c r="I25" s="27"/>
    </row>
    <row r="26" spans="1:9" ht="18.75" x14ac:dyDescent="0.3">
      <c r="A26" s="28"/>
      <c r="B26" s="28"/>
      <c r="C26" s="28"/>
      <c r="D26" s="28"/>
      <c r="E26" s="28"/>
      <c r="F26" s="28"/>
      <c r="G26" s="27"/>
      <c r="H26" s="27"/>
      <c r="I26" s="27"/>
    </row>
    <row r="27" spans="1:9" ht="18.75" x14ac:dyDescent="0.3">
      <c r="A27" s="28"/>
      <c r="B27" s="28"/>
      <c r="C27" s="28"/>
      <c r="D27" s="28"/>
      <c r="E27" s="28"/>
      <c r="F27" s="28"/>
      <c r="G27" s="27"/>
      <c r="H27" s="27"/>
      <c r="I27" s="27"/>
    </row>
    <row r="28" spans="1:9" ht="18.75" x14ac:dyDescent="0.3">
      <c r="A28" s="28"/>
      <c r="B28" s="28"/>
      <c r="C28" s="28"/>
      <c r="D28" s="28"/>
      <c r="E28" s="28"/>
      <c r="F28" s="28"/>
      <c r="G28" s="27"/>
      <c r="H28" s="27"/>
      <c r="I28" s="27"/>
    </row>
    <row r="29" spans="1:9" ht="18.75" x14ac:dyDescent="0.3">
      <c r="A29" s="28"/>
      <c r="B29" s="28"/>
      <c r="C29" s="28"/>
      <c r="D29" s="28"/>
      <c r="E29" s="28"/>
      <c r="F29" s="28"/>
      <c r="G29" s="27"/>
      <c r="H29" s="27"/>
      <c r="I29" s="27"/>
    </row>
    <row r="30" spans="1:9" ht="18.75" x14ac:dyDescent="0.3">
      <c r="A30" s="28"/>
      <c r="B30" s="28"/>
      <c r="C30" s="28"/>
      <c r="D30" s="28"/>
      <c r="E30" s="28"/>
      <c r="F30" s="28"/>
      <c r="G30" s="27"/>
      <c r="H30" s="27"/>
      <c r="I30" s="27"/>
    </row>
    <row r="31" spans="1:9" ht="18.75" x14ac:dyDescent="0.3">
      <c r="A31" s="28"/>
      <c r="B31" s="28"/>
      <c r="C31" s="28" t="s">
        <v>1</v>
      </c>
      <c r="D31" s="28" t="s">
        <v>2</v>
      </c>
      <c r="E31" s="28"/>
      <c r="F31" s="28"/>
      <c r="G31" s="27"/>
      <c r="H31" s="27"/>
      <c r="I31" s="27"/>
    </row>
    <row r="32" spans="1:9" ht="18.75" x14ac:dyDescent="0.3">
      <c r="A32" s="28"/>
      <c r="B32" s="28"/>
      <c r="C32" s="28" t="s">
        <v>3</v>
      </c>
      <c r="D32" s="28" t="s">
        <v>193</v>
      </c>
      <c r="E32" s="28"/>
      <c r="F32" s="28"/>
      <c r="G32" s="27"/>
      <c r="H32" s="27"/>
      <c r="I32" s="27"/>
    </row>
    <row r="33" spans="1:9" ht="18.75" x14ac:dyDescent="0.3">
      <c r="A33" s="28"/>
      <c r="B33" s="28"/>
      <c r="C33" s="28"/>
      <c r="D33" s="28" t="s">
        <v>170</v>
      </c>
      <c r="E33" s="28"/>
      <c r="F33" s="28"/>
      <c r="G33" s="27"/>
      <c r="H33" s="27"/>
      <c r="I33" s="27"/>
    </row>
    <row r="34" spans="1:9" ht="18.75" x14ac:dyDescent="0.3">
      <c r="A34" s="28"/>
      <c r="B34" s="28"/>
      <c r="C34" s="28" t="s">
        <v>4</v>
      </c>
      <c r="D34" s="28" t="s">
        <v>194</v>
      </c>
      <c r="E34" s="28"/>
      <c r="F34" s="28"/>
      <c r="G34" s="27"/>
      <c r="H34" s="27"/>
      <c r="I34" s="27"/>
    </row>
    <row r="35" spans="1:9" ht="18.75" x14ac:dyDescent="0.3">
      <c r="A35" s="18"/>
      <c r="B35" s="18"/>
      <c r="C35" s="18"/>
      <c r="D35" s="18"/>
      <c r="E35" s="18"/>
      <c r="F35" s="18"/>
    </row>
    <row r="36" spans="1:9" ht="18.75" x14ac:dyDescent="0.3">
      <c r="A36" s="18"/>
      <c r="B36" s="18"/>
      <c r="C36" s="18"/>
      <c r="E36" s="18"/>
      <c r="F36" s="18"/>
    </row>
    <row r="37" spans="1:9" ht="18.75" x14ac:dyDescent="0.3">
      <c r="A37" s="18"/>
      <c r="B37" s="18"/>
      <c r="C37" s="18"/>
      <c r="D37" s="18"/>
      <c r="E37" s="18"/>
      <c r="F37" s="18"/>
    </row>
  </sheetData>
  <mergeCells count="4">
    <mergeCell ref="A16:H16"/>
    <mergeCell ref="A17:H17"/>
    <mergeCell ref="A15:H15"/>
    <mergeCell ref="A19:H19"/>
  </mergeCells>
  <phoneticPr fontId="0" type="noConversion"/>
  <printOptions horizontalCentered="1"/>
  <pageMargins left="0.75" right="0.75" top="1" bottom="1" header="0.5" footer="0.5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L32"/>
  <sheetViews>
    <sheetView showGridLines="0" view="pageLayout" topLeftCell="A7" workbookViewId="0">
      <selection activeCell="A10" sqref="A10"/>
    </sheetView>
  </sheetViews>
  <sheetFormatPr defaultColWidth="9.6640625" defaultRowHeight="15.75" x14ac:dyDescent="0.25"/>
  <cols>
    <col min="1" max="1" width="35.109375" bestFit="1" customWidth="1"/>
    <col min="2" max="2" width="6.6640625" customWidth="1"/>
    <col min="3" max="3" width="7.6640625" customWidth="1"/>
    <col min="4" max="4" width="6.5546875" customWidth="1"/>
    <col min="5" max="5" width="3" customWidth="1"/>
    <col min="6" max="6" width="7.5546875" customWidth="1"/>
    <col min="7" max="7" width="8" customWidth="1"/>
    <col min="8" max="8" width="6.88671875" customWidth="1"/>
    <col min="9" max="9" width="3.109375" customWidth="1"/>
    <col min="10" max="11" width="7.5546875" customWidth="1"/>
    <col min="12" max="12" width="9.88671875" customWidth="1"/>
    <col min="13" max="13" width="12.6640625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22"/>
      <c r="C2" s="23" t="s">
        <v>5</v>
      </c>
      <c r="D2" s="22"/>
      <c r="E2" s="5"/>
      <c r="F2" s="22"/>
      <c r="G2" s="23" t="s">
        <v>6</v>
      </c>
      <c r="H2" s="22"/>
      <c r="I2" s="5"/>
      <c r="J2" s="22"/>
      <c r="K2" s="23" t="s">
        <v>7</v>
      </c>
      <c r="L2" s="22"/>
    </row>
    <row r="3" spans="1:12" x14ac:dyDescent="0.25">
      <c r="A3" s="19"/>
      <c r="B3" s="60" t="s">
        <v>8</v>
      </c>
      <c r="C3" s="60" t="s">
        <v>9</v>
      </c>
      <c r="D3" s="16"/>
      <c r="E3" s="16"/>
      <c r="F3" s="60" t="s">
        <v>8</v>
      </c>
      <c r="G3" s="60" t="s">
        <v>9</v>
      </c>
      <c r="H3" s="16"/>
      <c r="I3" s="16"/>
      <c r="J3" s="60" t="s">
        <v>8</v>
      </c>
      <c r="K3" s="60" t="s">
        <v>9</v>
      </c>
      <c r="L3" s="60" t="s">
        <v>10</v>
      </c>
    </row>
    <row r="4" spans="1:12" x14ac:dyDescent="0.25">
      <c r="A4" s="5" t="s">
        <v>74</v>
      </c>
      <c r="B4" s="62" t="s">
        <v>11</v>
      </c>
      <c r="C4" s="62" t="s">
        <v>11</v>
      </c>
      <c r="D4" s="6" t="s">
        <v>7</v>
      </c>
      <c r="E4" s="16"/>
      <c r="F4" s="62" t="s">
        <v>11</v>
      </c>
      <c r="G4" s="62" t="s">
        <v>11</v>
      </c>
      <c r="H4" s="6" t="s">
        <v>7</v>
      </c>
      <c r="I4" s="16"/>
      <c r="J4" s="62" t="s">
        <v>11</v>
      </c>
      <c r="K4" s="62" t="s">
        <v>11</v>
      </c>
      <c r="L4" s="62" t="s">
        <v>7</v>
      </c>
    </row>
    <row r="5" spans="1:12" x14ac:dyDescent="0.25">
      <c r="A5" s="6" t="s">
        <v>23</v>
      </c>
      <c r="B5" s="5"/>
      <c r="C5" s="5"/>
      <c r="D5" s="5"/>
      <c r="E5" s="5"/>
      <c r="F5" s="5"/>
      <c r="G5" s="5"/>
      <c r="H5" s="5"/>
      <c r="I5" s="5"/>
      <c r="J5" s="61"/>
      <c r="K5" s="61"/>
      <c r="L5" s="5"/>
    </row>
    <row r="6" spans="1:12" x14ac:dyDescent="0.25">
      <c r="A6" s="7" t="s">
        <v>12</v>
      </c>
      <c r="B6" s="14">
        <v>0</v>
      </c>
      <c r="C6" s="14">
        <v>9</v>
      </c>
      <c r="D6" s="14">
        <f>B6+C6</f>
        <v>9</v>
      </c>
      <c r="E6" s="14"/>
      <c r="F6" s="5">
        <v>0</v>
      </c>
      <c r="G6" s="5">
        <v>11</v>
      </c>
      <c r="H6" s="14">
        <f>F6+G6</f>
        <v>11</v>
      </c>
      <c r="I6" s="5"/>
      <c r="J6" s="14">
        <f>B6+F6</f>
        <v>0</v>
      </c>
      <c r="K6" s="14">
        <f>C6+G6</f>
        <v>20</v>
      </c>
      <c r="L6" s="14">
        <f>J6+K6</f>
        <v>20</v>
      </c>
    </row>
    <row r="7" spans="1:12" x14ac:dyDescent="0.25">
      <c r="A7" s="7" t="s">
        <v>255</v>
      </c>
      <c r="B7" s="24">
        <v>2</v>
      </c>
      <c r="C7" s="24">
        <v>469</v>
      </c>
      <c r="D7" s="24">
        <f>B7+C7</f>
        <v>471</v>
      </c>
      <c r="E7" s="24"/>
      <c r="F7" s="12">
        <v>2</v>
      </c>
      <c r="G7" s="12">
        <v>709</v>
      </c>
      <c r="H7" s="24">
        <f>F7+G7</f>
        <v>711</v>
      </c>
      <c r="I7" s="5"/>
      <c r="J7" s="24">
        <f>B7+F7</f>
        <v>4</v>
      </c>
      <c r="K7" s="24">
        <f>C7+G7</f>
        <v>1178</v>
      </c>
      <c r="L7" s="24">
        <f>J7+K7</f>
        <v>1182</v>
      </c>
    </row>
    <row r="8" spans="1:12" x14ac:dyDescent="0.25">
      <c r="A8" s="8" t="s">
        <v>275</v>
      </c>
      <c r="B8" s="14">
        <f>B6+B7</f>
        <v>2</v>
      </c>
      <c r="C8" s="14">
        <f>C6+C7</f>
        <v>478</v>
      </c>
      <c r="D8" s="14">
        <f>D6+D7</f>
        <v>480</v>
      </c>
      <c r="E8" s="14"/>
      <c r="F8" s="14">
        <f>F6+F7</f>
        <v>2</v>
      </c>
      <c r="G8" s="14">
        <f>G6+G7</f>
        <v>720</v>
      </c>
      <c r="H8" s="14">
        <f>H6+H7</f>
        <v>722</v>
      </c>
      <c r="I8" s="7" t="s">
        <v>13</v>
      </c>
      <c r="J8" s="14">
        <f>J6+J7</f>
        <v>4</v>
      </c>
      <c r="K8" s="14">
        <f>K6+K7</f>
        <v>1198</v>
      </c>
      <c r="L8" s="14">
        <f>SUM(L6:L7)</f>
        <v>1202</v>
      </c>
    </row>
    <row r="9" spans="1:12" ht="13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7" t="s">
        <v>14</v>
      </c>
      <c r="B10" s="5">
        <v>1</v>
      </c>
      <c r="C10" s="5">
        <v>520</v>
      </c>
      <c r="D10" s="14">
        <f>B10+C10</f>
        <v>521</v>
      </c>
      <c r="E10" s="14"/>
      <c r="F10" s="5">
        <v>1</v>
      </c>
      <c r="G10" s="5">
        <v>699</v>
      </c>
      <c r="H10" s="14">
        <f>F10+G10</f>
        <v>700</v>
      </c>
      <c r="I10" s="5"/>
      <c r="J10" s="14">
        <f t="shared" ref="J10:K13" si="0">B10+F10</f>
        <v>2</v>
      </c>
      <c r="K10" s="14">
        <f t="shared" si="0"/>
        <v>1219</v>
      </c>
      <c r="L10" s="14">
        <f>J10+K10</f>
        <v>1221</v>
      </c>
    </row>
    <row r="11" spans="1:12" x14ac:dyDescent="0.25">
      <c r="A11" s="7" t="s">
        <v>15</v>
      </c>
      <c r="B11" s="5">
        <v>3</v>
      </c>
      <c r="C11" s="5">
        <v>490</v>
      </c>
      <c r="D11" s="14">
        <f>B11+C11</f>
        <v>493</v>
      </c>
      <c r="E11" s="14"/>
      <c r="F11" s="5">
        <v>3</v>
      </c>
      <c r="G11" s="5">
        <v>745</v>
      </c>
      <c r="H11" s="14">
        <f>F11+G11</f>
        <v>748</v>
      </c>
      <c r="I11" s="5"/>
      <c r="J11" s="14">
        <f t="shared" si="0"/>
        <v>6</v>
      </c>
      <c r="K11" s="14">
        <f t="shared" si="0"/>
        <v>1235</v>
      </c>
      <c r="L11" s="14">
        <f>J11+K11</f>
        <v>1241</v>
      </c>
    </row>
    <row r="12" spans="1:12" x14ac:dyDescent="0.25">
      <c r="A12" s="7" t="s">
        <v>16</v>
      </c>
      <c r="B12" s="5">
        <v>124</v>
      </c>
      <c r="C12" s="5">
        <v>621</v>
      </c>
      <c r="D12" s="14">
        <f>B12+C12</f>
        <v>745</v>
      </c>
      <c r="E12" s="14"/>
      <c r="F12" s="5">
        <v>229</v>
      </c>
      <c r="G12" s="5">
        <v>932</v>
      </c>
      <c r="H12" s="14">
        <f>F12+G12</f>
        <v>1161</v>
      </c>
      <c r="I12" s="5"/>
      <c r="J12" s="14">
        <f t="shared" si="0"/>
        <v>353</v>
      </c>
      <c r="K12" s="14">
        <f t="shared" si="0"/>
        <v>1553</v>
      </c>
      <c r="L12" s="14">
        <f>J12+K12</f>
        <v>1906</v>
      </c>
    </row>
    <row r="13" spans="1:12" x14ac:dyDescent="0.25">
      <c r="A13" s="7" t="s">
        <v>17</v>
      </c>
      <c r="B13" s="12">
        <v>30</v>
      </c>
      <c r="C13" s="12">
        <v>4</v>
      </c>
      <c r="D13" s="24">
        <f>B13+C13</f>
        <v>34</v>
      </c>
      <c r="E13" s="24"/>
      <c r="F13" s="12">
        <v>25</v>
      </c>
      <c r="G13" s="12">
        <v>2</v>
      </c>
      <c r="H13" s="24">
        <f>F13+G13</f>
        <v>27</v>
      </c>
      <c r="I13" s="5"/>
      <c r="J13" s="24">
        <f t="shared" si="0"/>
        <v>55</v>
      </c>
      <c r="K13" s="24">
        <f t="shared" si="0"/>
        <v>6</v>
      </c>
      <c r="L13" s="24">
        <f>J13+K13</f>
        <v>61</v>
      </c>
    </row>
    <row r="14" spans="1:12" x14ac:dyDescent="0.25">
      <c r="A14" s="8" t="s">
        <v>18</v>
      </c>
      <c r="B14" s="9">
        <f>SUM(B8:B13)</f>
        <v>160</v>
      </c>
      <c r="C14" s="9">
        <f>SUM(C8:C13)</f>
        <v>2113</v>
      </c>
      <c r="D14" s="9">
        <f>SUM(D8:D13)</f>
        <v>2273</v>
      </c>
      <c r="E14" s="9"/>
      <c r="F14" s="9">
        <f>SUM(F8:F13)</f>
        <v>260</v>
      </c>
      <c r="G14" s="9">
        <f>SUM(G8:G13)</f>
        <v>3098</v>
      </c>
      <c r="H14" s="9">
        <f>SUM(H8:H13)</f>
        <v>3358</v>
      </c>
      <c r="I14" s="8" t="s">
        <v>13</v>
      </c>
      <c r="J14" s="9">
        <f>SUM(J8:J13)</f>
        <v>420</v>
      </c>
      <c r="K14" s="9">
        <f>SUM(K8:K13)</f>
        <v>5211</v>
      </c>
      <c r="L14" s="9">
        <f>SUM(L8:L13)</f>
        <v>5631</v>
      </c>
    </row>
    <row r="15" spans="1:12" ht="12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6" t="s">
        <v>19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7" t="s">
        <v>137</v>
      </c>
      <c r="B18" s="5">
        <v>0</v>
      </c>
      <c r="C18" s="5">
        <v>46</v>
      </c>
      <c r="D18" s="14">
        <f>C18+B18</f>
        <v>46</v>
      </c>
      <c r="E18" s="19"/>
      <c r="F18" s="5">
        <v>0</v>
      </c>
      <c r="G18" s="5">
        <v>100</v>
      </c>
      <c r="H18" s="14">
        <f>G18+F18</f>
        <v>100</v>
      </c>
      <c r="I18" s="19"/>
      <c r="J18" s="14">
        <f t="shared" ref="J18:K24" si="1">B18+F18</f>
        <v>0</v>
      </c>
      <c r="K18" s="14">
        <f t="shared" si="1"/>
        <v>146</v>
      </c>
      <c r="L18" s="14">
        <f>K18+J18</f>
        <v>146</v>
      </c>
    </row>
    <row r="19" spans="1:12" x14ac:dyDescent="0.25">
      <c r="A19" s="7" t="s">
        <v>146</v>
      </c>
      <c r="B19" s="5">
        <v>0</v>
      </c>
      <c r="C19" s="5">
        <v>124</v>
      </c>
      <c r="D19" s="14">
        <f>C19+B19</f>
        <v>124</v>
      </c>
      <c r="E19" s="5"/>
      <c r="F19" s="5">
        <v>3</v>
      </c>
      <c r="G19" s="5">
        <v>146</v>
      </c>
      <c r="H19" s="14">
        <f>G19+F19</f>
        <v>149</v>
      </c>
      <c r="I19" s="5"/>
      <c r="J19" s="14">
        <f>B19+F19</f>
        <v>3</v>
      </c>
      <c r="K19" s="14">
        <f>C19+G19</f>
        <v>270</v>
      </c>
      <c r="L19" s="14">
        <f>K19+J19</f>
        <v>273</v>
      </c>
    </row>
    <row r="20" spans="1:12" x14ac:dyDescent="0.25">
      <c r="A20" s="7" t="s">
        <v>228</v>
      </c>
      <c r="B20" s="5">
        <v>0</v>
      </c>
      <c r="C20" s="5">
        <v>3</v>
      </c>
      <c r="D20" s="14">
        <f>C20+B20</f>
        <v>3</v>
      </c>
      <c r="E20" s="5"/>
      <c r="F20" s="5">
        <v>0</v>
      </c>
      <c r="G20" s="5">
        <v>3</v>
      </c>
      <c r="H20" s="14">
        <f>G20+F20</f>
        <v>3</v>
      </c>
      <c r="I20" s="5"/>
      <c r="J20" s="14">
        <f>B20+F20</f>
        <v>0</v>
      </c>
      <c r="K20" s="14">
        <f>C20+G20</f>
        <v>6</v>
      </c>
      <c r="L20" s="14">
        <f>K20+J20</f>
        <v>6</v>
      </c>
    </row>
    <row r="21" spans="1:12" x14ac:dyDescent="0.25">
      <c r="A21" s="7" t="s">
        <v>152</v>
      </c>
      <c r="B21" s="5">
        <v>0</v>
      </c>
      <c r="C21" s="5">
        <v>12</v>
      </c>
      <c r="D21" s="14">
        <f>SUM(B21:C21)</f>
        <v>12</v>
      </c>
      <c r="E21" s="19"/>
      <c r="F21" s="5">
        <v>0</v>
      </c>
      <c r="G21" s="5">
        <v>19</v>
      </c>
      <c r="H21" s="14">
        <f>SUM(F21:G21)</f>
        <v>19</v>
      </c>
      <c r="I21" s="19"/>
      <c r="J21" s="14">
        <f>SUM(B21+F21)</f>
        <v>0</v>
      </c>
      <c r="K21" s="14">
        <f>SUM(C21+G21)</f>
        <v>31</v>
      </c>
      <c r="L21" s="14">
        <f>SUM(J21:K21)</f>
        <v>31</v>
      </c>
    </row>
    <row r="22" spans="1:12" x14ac:dyDescent="0.25">
      <c r="A22" s="7" t="s">
        <v>111</v>
      </c>
      <c r="B22" s="5">
        <v>24</v>
      </c>
      <c r="C22" s="5">
        <v>47</v>
      </c>
      <c r="D22" s="14">
        <f>C22+B22</f>
        <v>71</v>
      </c>
      <c r="E22" s="14"/>
      <c r="F22" s="5">
        <v>15</v>
      </c>
      <c r="G22" s="5">
        <v>31</v>
      </c>
      <c r="H22" s="14">
        <f>G22+F22</f>
        <v>46</v>
      </c>
      <c r="I22" s="5"/>
      <c r="J22" s="14">
        <f t="shared" si="1"/>
        <v>39</v>
      </c>
      <c r="K22" s="14">
        <f t="shared" si="1"/>
        <v>78</v>
      </c>
      <c r="L22" s="14">
        <f>K22+J22</f>
        <v>117</v>
      </c>
    </row>
    <row r="23" spans="1:12" x14ac:dyDescent="0.25">
      <c r="A23" s="7" t="s">
        <v>112</v>
      </c>
      <c r="B23" s="5">
        <v>4</v>
      </c>
      <c r="C23" s="5">
        <v>0</v>
      </c>
      <c r="D23" s="14">
        <f>C23+B23</f>
        <v>4</v>
      </c>
      <c r="E23" s="14"/>
      <c r="F23" s="5">
        <v>35</v>
      </c>
      <c r="G23" s="5">
        <v>0</v>
      </c>
      <c r="H23" s="14">
        <f>G23+F23</f>
        <v>35</v>
      </c>
      <c r="I23" s="5"/>
      <c r="J23" s="14">
        <f t="shared" si="1"/>
        <v>39</v>
      </c>
      <c r="K23" s="14">
        <f t="shared" si="1"/>
        <v>0</v>
      </c>
      <c r="L23" s="14">
        <f>K23+J23</f>
        <v>39</v>
      </c>
    </row>
    <row r="24" spans="1:12" x14ac:dyDescent="0.25">
      <c r="A24" s="7" t="s">
        <v>225</v>
      </c>
      <c r="B24" s="12">
        <v>0</v>
      </c>
      <c r="C24" s="12">
        <v>20</v>
      </c>
      <c r="D24" s="24">
        <f>C24+B24</f>
        <v>20</v>
      </c>
      <c r="E24" s="24"/>
      <c r="F24" s="12">
        <v>0</v>
      </c>
      <c r="G24" s="12">
        <v>93</v>
      </c>
      <c r="H24" s="24">
        <f>G24+F24</f>
        <v>93</v>
      </c>
      <c r="I24" s="12"/>
      <c r="J24" s="24">
        <f t="shared" si="1"/>
        <v>0</v>
      </c>
      <c r="K24" s="24">
        <f t="shared" si="1"/>
        <v>113</v>
      </c>
      <c r="L24" s="24">
        <f>K24+J24</f>
        <v>113</v>
      </c>
    </row>
    <row r="25" spans="1:12" x14ac:dyDescent="0.25">
      <c r="A25" s="8" t="s">
        <v>20</v>
      </c>
      <c r="B25" s="9">
        <f>SUM(B18:B24)</f>
        <v>28</v>
      </c>
      <c r="C25" s="9">
        <f>SUM(C18:C24)</f>
        <v>252</v>
      </c>
      <c r="D25" s="9">
        <f>C25+B25</f>
        <v>280</v>
      </c>
      <c r="E25" s="9"/>
      <c r="F25" s="9">
        <f>SUM(F18:F24)</f>
        <v>53</v>
      </c>
      <c r="G25" s="9">
        <f>SUM(G18:G24)</f>
        <v>392</v>
      </c>
      <c r="H25" s="9">
        <f>G25+F25</f>
        <v>445</v>
      </c>
      <c r="I25" s="8" t="s">
        <v>13</v>
      </c>
      <c r="J25" s="9">
        <f>SUM(J18:J24)</f>
        <v>81</v>
      </c>
      <c r="K25" s="9">
        <f>SUM(K18:K24)</f>
        <v>644</v>
      </c>
      <c r="L25" s="9">
        <f>K25+J25</f>
        <v>725</v>
      </c>
    </row>
    <row r="26" spans="1:12" ht="12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8" t="s">
        <v>21</v>
      </c>
      <c r="B27" s="10">
        <f>B14+B25</f>
        <v>188</v>
      </c>
      <c r="C27" s="10">
        <f>C14+C25</f>
        <v>2365</v>
      </c>
      <c r="D27" s="10">
        <f>D14+D25</f>
        <v>2553</v>
      </c>
      <c r="E27" s="10"/>
      <c r="F27" s="10">
        <f>F14+F25</f>
        <v>313</v>
      </c>
      <c r="G27" s="10">
        <f>G14+G25</f>
        <v>3490</v>
      </c>
      <c r="H27" s="10">
        <f>H14+H25</f>
        <v>3803</v>
      </c>
      <c r="I27" s="8" t="s">
        <v>13</v>
      </c>
      <c r="J27" s="10">
        <f>J14+J25</f>
        <v>501</v>
      </c>
      <c r="K27" s="10">
        <f>K14+K25</f>
        <v>5855</v>
      </c>
      <c r="L27" s="10">
        <f>L14+L25</f>
        <v>6356</v>
      </c>
    </row>
    <row r="28" spans="1:12" ht="1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5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7"/>
      <c r="B30" s="14"/>
      <c r="C30" s="14"/>
      <c r="D30" s="14"/>
      <c r="E30" s="14"/>
      <c r="F30" s="5"/>
      <c r="G30" s="5"/>
      <c r="H30" s="14"/>
      <c r="I30" s="5"/>
      <c r="J30" s="14"/>
      <c r="K30" s="14"/>
      <c r="L30" s="14"/>
    </row>
    <row r="31" spans="1:12" x14ac:dyDescent="0.25">
      <c r="A31" s="7"/>
      <c r="B31" s="24"/>
      <c r="C31" s="24"/>
      <c r="D31" s="24"/>
      <c r="E31" s="24"/>
      <c r="F31" s="24"/>
      <c r="G31" s="24"/>
      <c r="H31" s="24"/>
      <c r="I31" s="5"/>
      <c r="J31" s="24"/>
      <c r="K31" s="24"/>
      <c r="L31" s="24"/>
    </row>
    <row r="32" spans="1:12" x14ac:dyDescent="0.25">
      <c r="A32" s="8"/>
      <c r="B32" s="10"/>
      <c r="C32" s="10"/>
      <c r="D32" s="10"/>
      <c r="E32" s="10"/>
      <c r="F32" s="10"/>
      <c r="G32" s="10"/>
      <c r="H32" s="10"/>
      <c r="I32" s="8"/>
      <c r="J32" s="10"/>
      <c r="K32" s="10"/>
      <c r="L32" s="10"/>
    </row>
  </sheetData>
  <phoneticPr fontId="0" type="noConversion"/>
  <printOptions verticalCentered="1" gridLinesSet="0"/>
  <pageMargins left="0.25" right="0.25" top="0.84" bottom="0.67" header="0.32" footer="0.3"/>
  <pageSetup orientation="landscape" horizontalDpi="4294967292" verticalDpi="1200" r:id="rId1"/>
  <headerFooter alignWithMargins="0">
    <oddHeader xml:space="preserve">&amp;C&amp;"Times New Roman,Bold"PART I
&amp;UENROLLMENT REPORT OF THE REGISTRAR - SPRING 2015
</oddHeader>
  </headerFooter>
  <ignoredErrors>
    <ignoredError sqref="D21 H21 J21:L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2" transitionEvaluation="1"/>
  <dimension ref="A1:H83"/>
  <sheetViews>
    <sheetView showGridLines="0" view="pageLayout" topLeftCell="C2" workbookViewId="0">
      <selection activeCell="D16" sqref="D16"/>
    </sheetView>
  </sheetViews>
  <sheetFormatPr defaultColWidth="9.6640625" defaultRowHeight="15.75" x14ac:dyDescent="0.25"/>
  <cols>
    <col min="1" max="1" width="6.77734375" style="2" customWidth="1"/>
    <col min="2" max="2" width="31.6640625" style="2" customWidth="1"/>
    <col min="3" max="3" width="11.44140625" style="2" customWidth="1"/>
    <col min="4" max="4" width="24.21875" style="2" customWidth="1"/>
    <col min="5" max="5" width="11.6640625" style="2" customWidth="1"/>
    <col min="6" max="6" width="10" style="2" bestFit="1" customWidth="1"/>
    <col min="7" max="16384" width="9.6640625" style="2"/>
  </cols>
  <sheetData>
    <row r="1" spans="1:8" ht="16.7" customHeight="1" x14ac:dyDescent="0.3">
      <c r="A1" s="17"/>
      <c r="B1" s="63" t="s">
        <v>172</v>
      </c>
      <c r="C1" s="64" t="s">
        <v>7</v>
      </c>
      <c r="D1" s="64" t="s">
        <v>153</v>
      </c>
      <c r="E1" s="20"/>
    </row>
    <row r="2" spans="1:8" ht="3.6" customHeight="1" x14ac:dyDescent="0.3">
      <c r="A2" s="17"/>
      <c r="B2" s="63"/>
      <c r="C2" s="64"/>
      <c r="D2" s="64"/>
      <c r="E2" s="20"/>
    </row>
    <row r="3" spans="1:8" ht="14.45" customHeight="1" x14ac:dyDescent="0.3">
      <c r="A3" s="17"/>
      <c r="B3" s="63" t="s">
        <v>128</v>
      </c>
      <c r="C3" s="64"/>
      <c r="D3" s="64"/>
      <c r="E3" s="20"/>
    </row>
    <row r="4" spans="1:8" ht="14.45" customHeight="1" x14ac:dyDescent="0.3">
      <c r="A4" s="17"/>
      <c r="B4" s="74" t="s">
        <v>24</v>
      </c>
      <c r="C4" s="75">
        <v>1616</v>
      </c>
      <c r="D4" s="76">
        <f>SUM(C4/5631)*100</f>
        <v>28.698277393003018</v>
      </c>
      <c r="E4" s="20"/>
    </row>
    <row r="5" spans="1:8" ht="14.45" customHeight="1" x14ac:dyDescent="0.3">
      <c r="A5" s="17"/>
      <c r="B5" s="74" t="s">
        <v>128</v>
      </c>
      <c r="C5" s="75">
        <v>680</v>
      </c>
      <c r="D5" s="76">
        <f t="shared" ref="D5:D46" si="0">SUM(C5/5631)*100</f>
        <v>12.076007813887408</v>
      </c>
      <c r="E5" s="20"/>
    </row>
    <row r="6" spans="1:8" ht="14.45" customHeight="1" x14ac:dyDescent="0.3">
      <c r="A6" s="17"/>
      <c r="B6" s="74" t="s">
        <v>25</v>
      </c>
      <c r="C6" s="75">
        <v>288</v>
      </c>
      <c r="D6" s="76">
        <f t="shared" si="0"/>
        <v>5.1145444858817255</v>
      </c>
      <c r="E6" s="20"/>
    </row>
    <row r="7" spans="1:8" ht="14.45" customHeight="1" x14ac:dyDescent="0.3">
      <c r="A7" s="17"/>
      <c r="B7" s="74" t="s">
        <v>27</v>
      </c>
      <c r="C7" s="75">
        <v>270</v>
      </c>
      <c r="D7" s="76">
        <f t="shared" si="0"/>
        <v>4.7948854555141178</v>
      </c>
    </row>
    <row r="8" spans="1:8" ht="14.45" customHeight="1" x14ac:dyDescent="0.3">
      <c r="A8" s="17"/>
      <c r="B8" s="74" t="s">
        <v>28</v>
      </c>
      <c r="C8" s="75">
        <v>250</v>
      </c>
      <c r="D8" s="76">
        <f t="shared" si="0"/>
        <v>4.4397087551056655</v>
      </c>
      <c r="E8" s="20"/>
    </row>
    <row r="9" spans="1:8" ht="14.45" customHeight="1" x14ac:dyDescent="0.3">
      <c r="A9" s="17"/>
      <c r="B9" s="74" t="s">
        <v>26</v>
      </c>
      <c r="C9" s="75">
        <v>210</v>
      </c>
      <c r="D9" s="76">
        <f t="shared" si="0"/>
        <v>3.7293553542887588</v>
      </c>
      <c r="H9" s="20"/>
    </row>
    <row r="10" spans="1:8" ht="14.45" customHeight="1" x14ac:dyDescent="0.3">
      <c r="A10" s="17"/>
      <c r="B10" s="74" t="s">
        <v>29</v>
      </c>
      <c r="C10" s="75">
        <v>108</v>
      </c>
      <c r="D10" s="76">
        <f t="shared" si="0"/>
        <v>1.9179541822056474</v>
      </c>
      <c r="E10" s="20"/>
    </row>
    <row r="11" spans="1:8" ht="14.45" customHeight="1" x14ac:dyDescent="0.3">
      <c r="A11" s="17"/>
      <c r="B11" s="74" t="s">
        <v>113</v>
      </c>
      <c r="C11" s="75">
        <v>105</v>
      </c>
      <c r="D11" s="76">
        <f t="shared" si="0"/>
        <v>1.8646776771443794</v>
      </c>
      <c r="E11" s="20"/>
    </row>
    <row r="12" spans="1:8" ht="14.45" customHeight="1" x14ac:dyDescent="0.3">
      <c r="A12" s="17"/>
      <c r="B12" s="74" t="s">
        <v>237</v>
      </c>
      <c r="C12" s="75">
        <v>63</v>
      </c>
      <c r="D12" s="76">
        <f t="shared" si="0"/>
        <v>1.1188066062866275</v>
      </c>
      <c r="E12" s="20"/>
    </row>
    <row r="13" spans="1:8" ht="14.45" customHeight="1" x14ac:dyDescent="0.3">
      <c r="A13" s="17"/>
      <c r="B13" s="74" t="s">
        <v>30</v>
      </c>
      <c r="C13" s="75">
        <v>54</v>
      </c>
      <c r="D13" s="76">
        <f t="shared" si="0"/>
        <v>0.9589770911028237</v>
      </c>
    </row>
    <row r="14" spans="1:8" ht="14.45" customHeight="1" x14ac:dyDescent="0.3">
      <c r="A14" s="17"/>
      <c r="B14" s="74" t="s">
        <v>154</v>
      </c>
      <c r="C14" s="75">
        <v>24</v>
      </c>
      <c r="D14" s="76">
        <f t="shared" si="0"/>
        <v>0.42621204049014383</v>
      </c>
      <c r="E14" s="20"/>
    </row>
    <row r="15" spans="1:8" ht="14.45" customHeight="1" x14ac:dyDescent="0.3">
      <c r="A15" s="17"/>
      <c r="B15" s="74" t="s">
        <v>233</v>
      </c>
      <c r="C15" s="75">
        <v>17</v>
      </c>
      <c r="D15" s="76">
        <f t="shared" si="0"/>
        <v>0.30190019534718521</v>
      </c>
      <c r="E15" s="20"/>
    </row>
    <row r="16" spans="1:8" ht="14.45" customHeight="1" x14ac:dyDescent="0.3">
      <c r="A16" s="17"/>
      <c r="B16" s="74" t="s">
        <v>156</v>
      </c>
      <c r="C16" s="75">
        <v>14</v>
      </c>
      <c r="D16" s="76">
        <f t="shared" si="0"/>
        <v>0.24862369028591727</v>
      </c>
      <c r="E16" s="20"/>
    </row>
    <row r="17" spans="1:5" ht="14.45" customHeight="1" x14ac:dyDescent="0.3">
      <c r="A17" s="17"/>
      <c r="B17" s="74" t="s">
        <v>253</v>
      </c>
      <c r="C17" s="75">
        <v>13</v>
      </c>
      <c r="D17" s="76">
        <f t="shared" si="0"/>
        <v>0.23086485526549455</v>
      </c>
      <c r="E17" s="20"/>
    </row>
    <row r="18" spans="1:5" ht="14.45" customHeight="1" x14ac:dyDescent="0.3">
      <c r="A18" s="17"/>
      <c r="B18" s="74" t="s">
        <v>231</v>
      </c>
      <c r="C18" s="75">
        <v>12</v>
      </c>
      <c r="D18" s="76">
        <f t="shared" si="0"/>
        <v>0.21310602024507191</v>
      </c>
      <c r="E18" s="20"/>
    </row>
    <row r="19" spans="1:5" ht="14.45" customHeight="1" x14ac:dyDescent="0.3">
      <c r="A19" s="17"/>
      <c r="B19" s="74" t="s">
        <v>158</v>
      </c>
      <c r="C19" s="75">
        <v>9</v>
      </c>
      <c r="D19" s="76">
        <f t="shared" si="0"/>
        <v>0.15982951518380392</v>
      </c>
      <c r="E19" s="20"/>
    </row>
    <row r="20" spans="1:5" ht="14.45" customHeight="1" x14ac:dyDescent="0.3">
      <c r="A20" s="17"/>
      <c r="B20" s="74" t="s">
        <v>216</v>
      </c>
      <c r="C20" s="75">
        <v>9</v>
      </c>
      <c r="D20" s="76">
        <f t="shared" si="0"/>
        <v>0.15982951518380392</v>
      </c>
      <c r="E20" s="20"/>
    </row>
    <row r="21" spans="1:5" ht="14.45" customHeight="1" x14ac:dyDescent="0.3">
      <c r="A21" s="17"/>
      <c r="B21" s="74" t="s">
        <v>236</v>
      </c>
      <c r="C21" s="75">
        <v>6</v>
      </c>
      <c r="D21" s="76">
        <f t="shared" si="0"/>
        <v>0.10655301012253596</v>
      </c>
      <c r="E21" s="20"/>
    </row>
    <row r="22" spans="1:5" ht="14.45" customHeight="1" x14ac:dyDescent="0.3">
      <c r="A22" s="17"/>
      <c r="B22" s="74" t="s">
        <v>238</v>
      </c>
      <c r="C22" s="75">
        <v>5</v>
      </c>
      <c r="D22" s="76">
        <f t="shared" si="0"/>
        <v>8.8794175102113307E-2</v>
      </c>
      <c r="E22" s="20"/>
    </row>
    <row r="23" spans="1:5" ht="14.45" customHeight="1" x14ac:dyDescent="0.3">
      <c r="A23" s="17"/>
      <c r="B23" s="74" t="s">
        <v>217</v>
      </c>
      <c r="C23" s="75">
        <v>4</v>
      </c>
      <c r="D23" s="76">
        <f t="shared" si="0"/>
        <v>7.1035340081690643E-2</v>
      </c>
      <c r="E23" s="20"/>
    </row>
    <row r="24" spans="1:5" ht="14.45" customHeight="1" x14ac:dyDescent="0.3">
      <c r="A24" s="17"/>
      <c r="B24" s="74" t="s">
        <v>155</v>
      </c>
      <c r="C24" s="75">
        <v>4</v>
      </c>
      <c r="D24" s="77">
        <f t="shared" si="0"/>
        <v>7.1035340081690643E-2</v>
      </c>
      <c r="E24" s="20"/>
    </row>
    <row r="25" spans="1:5" ht="14.45" customHeight="1" x14ac:dyDescent="0.3">
      <c r="A25" s="17"/>
      <c r="B25" s="74" t="s">
        <v>220</v>
      </c>
      <c r="C25" s="75">
        <v>4</v>
      </c>
      <c r="D25" s="77">
        <f t="shared" si="0"/>
        <v>7.1035340081690643E-2</v>
      </c>
      <c r="E25" s="20"/>
    </row>
    <row r="26" spans="1:5" ht="14.45" customHeight="1" x14ac:dyDescent="0.3">
      <c r="A26" s="17"/>
      <c r="B26" s="74" t="s">
        <v>230</v>
      </c>
      <c r="C26" s="75">
        <v>3</v>
      </c>
      <c r="D26" s="76">
        <f t="shared" si="0"/>
        <v>5.3276505061267979E-2</v>
      </c>
      <c r="E26" s="20"/>
    </row>
    <row r="27" spans="1:5" ht="14.45" customHeight="1" x14ac:dyDescent="0.3">
      <c r="A27" s="17"/>
      <c r="B27" s="74" t="s">
        <v>232</v>
      </c>
      <c r="C27" s="75">
        <v>2</v>
      </c>
      <c r="D27" s="76">
        <f t="shared" si="0"/>
        <v>3.5517670040845321E-2</v>
      </c>
      <c r="E27" s="20"/>
    </row>
    <row r="28" spans="1:5" ht="14.45" customHeight="1" x14ac:dyDescent="0.3">
      <c r="A28" s="17"/>
      <c r="B28" s="74" t="s">
        <v>235</v>
      </c>
      <c r="C28" s="75">
        <v>1</v>
      </c>
      <c r="D28" s="76">
        <f t="shared" si="0"/>
        <v>1.7758835020422661E-2</v>
      </c>
      <c r="E28" s="20"/>
    </row>
    <row r="29" spans="1:5" ht="14.45" customHeight="1" x14ac:dyDescent="0.3">
      <c r="A29" s="17"/>
      <c r="B29" s="74" t="s">
        <v>256</v>
      </c>
      <c r="C29" s="75">
        <v>1</v>
      </c>
      <c r="D29" s="76">
        <f t="shared" si="0"/>
        <v>1.7758835020422661E-2</v>
      </c>
      <c r="E29" s="20"/>
    </row>
    <row r="30" spans="1:5" ht="14.45" customHeight="1" x14ac:dyDescent="0.3">
      <c r="A30" s="17"/>
      <c r="B30" s="74" t="s">
        <v>257</v>
      </c>
      <c r="C30" s="75">
        <v>1</v>
      </c>
      <c r="D30" s="76">
        <f t="shared" si="0"/>
        <v>1.7758835020422661E-2</v>
      </c>
      <c r="E30" s="20"/>
    </row>
    <row r="31" spans="1:5" ht="14.45" customHeight="1" x14ac:dyDescent="0.3">
      <c r="A31" s="17"/>
      <c r="B31" s="74" t="s">
        <v>258</v>
      </c>
      <c r="C31" s="75">
        <v>1</v>
      </c>
      <c r="D31" s="76">
        <f t="shared" si="0"/>
        <v>1.7758835020422661E-2</v>
      </c>
      <c r="E31" s="20"/>
    </row>
    <row r="32" spans="1:5" ht="14.45" customHeight="1" x14ac:dyDescent="0.3">
      <c r="A32" s="17"/>
      <c r="B32" s="74" t="s">
        <v>234</v>
      </c>
      <c r="C32" s="78">
        <v>1</v>
      </c>
      <c r="D32" s="79">
        <f t="shared" si="0"/>
        <v>1.7758835020422661E-2</v>
      </c>
      <c r="E32" s="20"/>
    </row>
    <row r="33" spans="1:5" ht="14.45" customHeight="1" x14ac:dyDescent="0.3">
      <c r="A33" s="17"/>
      <c r="B33" s="74"/>
      <c r="C33" s="80">
        <f>SUM(C4:C32)</f>
        <v>3775</v>
      </c>
      <c r="D33" s="81">
        <f t="shared" si="0"/>
        <v>67.039602202095537</v>
      </c>
      <c r="E33" s="20"/>
    </row>
    <row r="34" spans="1:5" ht="14.45" customHeight="1" x14ac:dyDescent="0.3">
      <c r="A34" s="17"/>
      <c r="B34" s="74"/>
      <c r="C34" s="80"/>
      <c r="D34" s="81"/>
      <c r="E34" s="20"/>
    </row>
    <row r="35" spans="1:5" ht="14.45" customHeight="1" x14ac:dyDescent="0.3">
      <c r="A35" s="17"/>
      <c r="B35" s="74" t="s">
        <v>31</v>
      </c>
      <c r="C35" s="75">
        <v>383</v>
      </c>
      <c r="D35" s="76">
        <f t="shared" si="0"/>
        <v>6.801633812821879</v>
      </c>
      <c r="E35" s="20"/>
    </row>
    <row r="36" spans="1:5" ht="14.45" customHeight="1" x14ac:dyDescent="0.3">
      <c r="A36" s="17"/>
      <c r="B36" s="74" t="s">
        <v>218</v>
      </c>
      <c r="C36" s="75">
        <v>36</v>
      </c>
      <c r="D36" s="76">
        <f t="shared" si="0"/>
        <v>0.63931806073521569</v>
      </c>
      <c r="E36" s="20"/>
    </row>
    <row r="37" spans="1:5" ht="14.45" customHeight="1" x14ac:dyDescent="0.3">
      <c r="A37" s="17"/>
      <c r="B37" s="74" t="s">
        <v>157</v>
      </c>
      <c r="C37" s="75">
        <v>22</v>
      </c>
      <c r="D37" s="76">
        <f t="shared" si="0"/>
        <v>0.3906943704492985</v>
      </c>
      <c r="E37" s="20"/>
    </row>
    <row r="38" spans="1:5" ht="14.45" customHeight="1" x14ac:dyDescent="0.3">
      <c r="A38" s="17"/>
      <c r="B38" s="74" t="s">
        <v>219</v>
      </c>
      <c r="C38" s="75">
        <v>30</v>
      </c>
      <c r="D38" s="76">
        <f t="shared" si="0"/>
        <v>0.53276505061267987</v>
      </c>
      <c r="E38" s="20"/>
    </row>
    <row r="39" spans="1:5" ht="14.45" customHeight="1" x14ac:dyDescent="0.3">
      <c r="A39" s="17"/>
      <c r="B39" s="74" t="s">
        <v>159</v>
      </c>
      <c r="C39" s="75">
        <v>8</v>
      </c>
      <c r="D39" s="76">
        <f t="shared" si="0"/>
        <v>0.14207068016338129</v>
      </c>
      <c r="E39" s="20"/>
    </row>
    <row r="40" spans="1:5" ht="14.45" customHeight="1" x14ac:dyDescent="0.3">
      <c r="A40" s="17"/>
      <c r="B40" s="74" t="s">
        <v>229</v>
      </c>
      <c r="C40" s="75">
        <v>9</v>
      </c>
      <c r="D40" s="76">
        <f t="shared" si="0"/>
        <v>0.15982951518380392</v>
      </c>
      <c r="E40" s="20"/>
    </row>
    <row r="41" spans="1:5" ht="14.45" customHeight="1" x14ac:dyDescent="0.3">
      <c r="A41" s="17"/>
      <c r="B41" s="74" t="s">
        <v>239</v>
      </c>
      <c r="C41" s="75">
        <v>13</v>
      </c>
      <c r="D41" s="76">
        <f t="shared" si="0"/>
        <v>0.23086485526549455</v>
      </c>
      <c r="E41" s="20"/>
    </row>
    <row r="42" spans="1:5" ht="14.45" customHeight="1" x14ac:dyDescent="0.3">
      <c r="A42" s="17"/>
      <c r="B42" s="74" t="s">
        <v>240</v>
      </c>
      <c r="C42" s="75">
        <v>2</v>
      </c>
      <c r="D42" s="76">
        <f t="shared" si="0"/>
        <v>3.5517670040845321E-2</v>
      </c>
      <c r="E42" s="20"/>
    </row>
    <row r="43" spans="1:5" ht="14.45" customHeight="1" x14ac:dyDescent="0.3">
      <c r="A43" s="17"/>
      <c r="B43" s="74" t="s">
        <v>241</v>
      </c>
      <c r="C43" s="75">
        <v>1</v>
      </c>
      <c r="D43" s="76">
        <f t="shared" si="0"/>
        <v>1.7758835020422661E-2</v>
      </c>
      <c r="E43" s="20"/>
    </row>
    <row r="44" spans="1:5" ht="14.45" customHeight="1" x14ac:dyDescent="0.3">
      <c r="A44" s="17"/>
      <c r="B44" s="74" t="s">
        <v>32</v>
      </c>
      <c r="C44" s="75">
        <v>68</v>
      </c>
      <c r="D44" s="76">
        <f t="shared" si="0"/>
        <v>1.2076007813887408</v>
      </c>
      <c r="E44" s="20"/>
    </row>
    <row r="45" spans="1:5" ht="14.45" customHeight="1" x14ac:dyDescent="0.3">
      <c r="A45" s="17"/>
      <c r="B45" s="74" t="s">
        <v>160</v>
      </c>
      <c r="C45" s="78">
        <v>1284</v>
      </c>
      <c r="D45" s="79">
        <f t="shared" si="0"/>
        <v>22.802344166222696</v>
      </c>
      <c r="E45" s="20"/>
    </row>
    <row r="46" spans="1:5" ht="14.45" customHeight="1" x14ac:dyDescent="0.25">
      <c r="A46" s="20"/>
      <c r="B46" s="74"/>
      <c r="C46" s="82">
        <f>SUM(C35:C45)</f>
        <v>1856</v>
      </c>
      <c r="D46" s="81">
        <f t="shared" si="0"/>
        <v>32.960397797904456</v>
      </c>
    </row>
    <row r="47" spans="1:5" ht="10.9" customHeight="1" x14ac:dyDescent="0.25">
      <c r="A47" s="21"/>
      <c r="B47" s="83"/>
      <c r="C47" s="83"/>
      <c r="D47" s="83"/>
    </row>
    <row r="48" spans="1:5" ht="10.9" customHeight="1" x14ac:dyDescent="0.25">
      <c r="A48" s="21"/>
      <c r="B48" s="83"/>
      <c r="C48" s="83"/>
      <c r="D48" s="83"/>
    </row>
    <row r="49" spans="1:4" ht="10.9" customHeight="1" x14ac:dyDescent="0.25">
      <c r="A49" s="21"/>
      <c r="B49" s="84" t="s">
        <v>161</v>
      </c>
      <c r="C49" s="83"/>
      <c r="D49" s="83"/>
    </row>
    <row r="50" spans="1:4" ht="16.7" customHeight="1" x14ac:dyDescent="0.25">
      <c r="A50" s="21"/>
      <c r="B50" s="30"/>
      <c r="C50" s="31"/>
      <c r="D50" s="29"/>
    </row>
    <row r="51" spans="1:4" ht="16.7" customHeight="1" x14ac:dyDescent="0.25">
      <c r="A51" s="21"/>
      <c r="B51" s="30"/>
      <c r="C51" s="31"/>
      <c r="D51" s="29"/>
    </row>
    <row r="52" spans="1:4" ht="16.7" customHeight="1" x14ac:dyDescent="0.25">
      <c r="A52" s="21"/>
    </row>
    <row r="53" spans="1:4" ht="16.7" customHeight="1" x14ac:dyDescent="0.25">
      <c r="A53" s="21"/>
    </row>
    <row r="54" spans="1:4" ht="16.7" customHeight="1" x14ac:dyDescent="0.25">
      <c r="A54" s="21"/>
      <c r="B54" s="5"/>
    </row>
    <row r="55" spans="1:4" ht="16.7" customHeight="1" x14ac:dyDescent="0.25">
      <c r="A55" s="21"/>
      <c r="B55" s="5"/>
    </row>
    <row r="56" spans="1:4" ht="16.7" customHeight="1" x14ac:dyDescent="0.25">
      <c r="A56" s="21"/>
      <c r="B56" s="5"/>
    </row>
    <row r="57" spans="1:4" ht="16.7" customHeight="1" x14ac:dyDescent="0.25">
      <c r="A57" s="21"/>
      <c r="B57" s="5"/>
    </row>
    <row r="58" spans="1:4" ht="16.7" customHeight="1" x14ac:dyDescent="0.25">
      <c r="A58" s="21"/>
      <c r="B58" s="5"/>
    </row>
    <row r="59" spans="1:4" ht="16.7" customHeight="1" x14ac:dyDescent="0.25">
      <c r="A59" s="21"/>
      <c r="B59" s="5"/>
    </row>
    <row r="60" spans="1:4" ht="16.7" customHeight="1" x14ac:dyDescent="0.25">
      <c r="A60" s="21"/>
      <c r="B60" s="5"/>
    </row>
    <row r="61" spans="1:4" ht="16.7" customHeight="1" x14ac:dyDescent="0.25">
      <c r="A61" s="21"/>
      <c r="B61" s="5"/>
    </row>
    <row r="62" spans="1:4" ht="16.7" customHeight="1" x14ac:dyDescent="0.25">
      <c r="A62" s="21"/>
      <c r="B62" s="5"/>
    </row>
    <row r="63" spans="1:4" ht="16.7" customHeight="1" x14ac:dyDescent="0.25">
      <c r="A63" s="21"/>
      <c r="B63" s="5"/>
    </row>
    <row r="64" spans="1:4" ht="16.7" customHeight="1" x14ac:dyDescent="0.25">
      <c r="A64" s="21"/>
      <c r="B64" s="5"/>
    </row>
    <row r="65" spans="1:5" ht="16.7" customHeight="1" x14ac:dyDescent="0.25">
      <c r="A65" s="21"/>
      <c r="B65" s="5"/>
    </row>
    <row r="66" spans="1:5" ht="16.7" customHeight="1" x14ac:dyDescent="0.25">
      <c r="B66" s="5"/>
    </row>
    <row r="67" spans="1:5" ht="16.7" customHeight="1" x14ac:dyDescent="0.25">
      <c r="A67" s="21"/>
      <c r="B67" s="5"/>
    </row>
    <row r="68" spans="1:5" ht="16.7" customHeight="1" x14ac:dyDescent="0.25">
      <c r="A68" s="21"/>
      <c r="B68" s="5"/>
    </row>
    <row r="69" spans="1:5" ht="16.7" customHeight="1" x14ac:dyDescent="0.25">
      <c r="A69" s="21"/>
      <c r="B69" s="5"/>
    </row>
    <row r="70" spans="1:5" ht="16.7" customHeight="1" x14ac:dyDescent="0.25">
      <c r="A70" s="21"/>
      <c r="B70" s="5"/>
    </row>
    <row r="71" spans="1:5" ht="16.7" customHeight="1" x14ac:dyDescent="0.25">
      <c r="A71" s="21"/>
      <c r="B71" s="5"/>
    </row>
    <row r="72" spans="1:5" ht="16.7" customHeight="1" x14ac:dyDescent="0.25">
      <c r="A72" s="21"/>
      <c r="B72" s="5"/>
    </row>
    <row r="73" spans="1:5" ht="16.7" customHeight="1" x14ac:dyDescent="0.25">
      <c r="A73" s="21"/>
      <c r="B73" s="5"/>
    </row>
    <row r="74" spans="1:5" ht="16.7" customHeight="1" x14ac:dyDescent="0.25">
      <c r="A74" s="21"/>
      <c r="B74" s="5"/>
    </row>
    <row r="75" spans="1:5" ht="16.7" customHeight="1" x14ac:dyDescent="0.25">
      <c r="A75" s="20"/>
      <c r="B75" s="5"/>
    </row>
    <row r="76" spans="1:5" ht="16.7" customHeight="1" x14ac:dyDescent="0.25">
      <c r="B76" s="5"/>
      <c r="E76" s="20"/>
    </row>
    <row r="77" spans="1:5" ht="16.7" customHeight="1" x14ac:dyDescent="0.25">
      <c r="B77" s="5"/>
    </row>
    <row r="78" spans="1:5" ht="16.7" customHeight="1" x14ac:dyDescent="0.25">
      <c r="B78" s="5"/>
    </row>
    <row r="79" spans="1:5" x14ac:dyDescent="0.25">
      <c r="B79" s="25"/>
    </row>
    <row r="80" spans="1:5" x14ac:dyDescent="0.25">
      <c r="B80" s="25"/>
    </row>
    <row r="82" spans="2:4" x14ac:dyDescent="0.25">
      <c r="B82" s="20"/>
      <c r="C82" s="20"/>
      <c r="D82" s="20"/>
    </row>
    <row r="83" spans="2:4" x14ac:dyDescent="0.25">
      <c r="B83" s="20"/>
      <c r="C83" s="20"/>
      <c r="D83" s="20"/>
    </row>
  </sheetData>
  <sortState ref="B4:D29">
    <sortCondition descending="1" ref="C4:C29"/>
  </sortState>
  <phoneticPr fontId="0" type="noConversion"/>
  <printOptions gridLinesSet="0"/>
  <pageMargins left="0.25" right="0.25" top="0.75" bottom="0.75" header="0.3" footer="0.3"/>
  <pageSetup orientation="portrait" horizontalDpi="1200" verticalDpi="1200" r:id="rId1"/>
  <headerFooter scaleWithDoc="0"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topLeftCell="A13" workbookViewId="0">
      <selection activeCell="C36" sqref="C36"/>
    </sheetView>
  </sheetViews>
  <sheetFormatPr defaultRowHeight="15.75" x14ac:dyDescent="0.25"/>
  <cols>
    <col min="1" max="1" width="24.88671875" style="41" bestFit="1" customWidth="1"/>
    <col min="2" max="2" width="7.6640625" style="41" customWidth="1"/>
    <col min="3" max="3" width="24.6640625" style="41" customWidth="1"/>
  </cols>
  <sheetData>
    <row r="1" spans="1:3" x14ac:dyDescent="0.25">
      <c r="A1" s="49" t="s">
        <v>33</v>
      </c>
      <c r="B1" s="50" t="s">
        <v>7</v>
      </c>
      <c r="C1" s="50" t="s">
        <v>133</v>
      </c>
    </row>
    <row r="2" spans="1:3" x14ac:dyDescent="0.25">
      <c r="A2" s="35" t="s">
        <v>34</v>
      </c>
      <c r="B2" s="26">
        <v>1705</v>
      </c>
      <c r="C2" s="36">
        <f>SUM(B2/6356)*100</f>
        <v>26.825047199496538</v>
      </c>
    </row>
    <row r="3" spans="1:3" x14ac:dyDescent="0.25">
      <c r="A3" s="35" t="s">
        <v>42</v>
      </c>
      <c r="B3" s="26">
        <v>560</v>
      </c>
      <c r="C3" s="36">
        <f>SUM(B3/6356)*100</f>
        <v>8.8105726872246706</v>
      </c>
    </row>
    <row r="4" spans="1:3" x14ac:dyDescent="0.25">
      <c r="A4" s="35" t="s">
        <v>37</v>
      </c>
      <c r="B4" s="26">
        <v>487</v>
      </c>
      <c r="C4" s="36">
        <f t="shared" ref="C4:C36" si="0">SUM(B4/6356)*100</f>
        <v>7.6620516047828824</v>
      </c>
    </row>
    <row r="5" spans="1:3" x14ac:dyDescent="0.25">
      <c r="A5" s="35" t="s">
        <v>36</v>
      </c>
      <c r="B5" s="26">
        <v>421</v>
      </c>
      <c r="C5" s="36">
        <f t="shared" si="0"/>
        <v>6.6236626809314041</v>
      </c>
    </row>
    <row r="6" spans="1:3" x14ac:dyDescent="0.25">
      <c r="A6" s="35" t="s">
        <v>35</v>
      </c>
      <c r="B6" s="26">
        <v>382</v>
      </c>
      <c r="C6" s="36">
        <f t="shared" si="0"/>
        <v>6.0100692259282562</v>
      </c>
    </row>
    <row r="7" spans="1:3" x14ac:dyDescent="0.25">
      <c r="A7" s="35" t="s">
        <v>40</v>
      </c>
      <c r="B7" s="26">
        <v>376</v>
      </c>
      <c r="C7" s="36">
        <f>SUM(B7/6356)*100</f>
        <v>5.9156702328508493</v>
      </c>
    </row>
    <row r="8" spans="1:3" x14ac:dyDescent="0.25">
      <c r="A8" s="35" t="s">
        <v>41</v>
      </c>
      <c r="B8" s="26">
        <v>365</v>
      </c>
      <c r="C8" s="36">
        <f t="shared" si="0"/>
        <v>5.7426054122089365</v>
      </c>
    </row>
    <row r="9" spans="1:3" x14ac:dyDescent="0.25">
      <c r="A9" s="35" t="s">
        <v>38</v>
      </c>
      <c r="B9" s="26">
        <v>347</v>
      </c>
      <c r="C9" s="36">
        <f t="shared" si="0"/>
        <v>5.4594084329767156</v>
      </c>
    </row>
    <row r="10" spans="1:3" x14ac:dyDescent="0.25">
      <c r="A10" s="35" t="s">
        <v>39</v>
      </c>
      <c r="B10" s="26">
        <v>242</v>
      </c>
      <c r="C10" s="36">
        <f t="shared" si="0"/>
        <v>3.8074260541220895</v>
      </c>
    </row>
    <row r="11" spans="1:3" x14ac:dyDescent="0.25">
      <c r="A11" s="35" t="s">
        <v>43</v>
      </c>
      <c r="B11" s="26">
        <v>197</v>
      </c>
      <c r="C11" s="36">
        <f t="shared" si="0"/>
        <v>3.0994336060415355</v>
      </c>
    </row>
    <row r="12" spans="1:3" x14ac:dyDescent="0.25">
      <c r="A12" s="35" t="s">
        <v>44</v>
      </c>
      <c r="B12" s="26">
        <v>152</v>
      </c>
      <c r="C12" s="36">
        <f t="shared" si="0"/>
        <v>2.391441157960982</v>
      </c>
    </row>
    <row r="13" spans="1:3" x14ac:dyDescent="0.25">
      <c r="A13" s="51" t="s">
        <v>116</v>
      </c>
      <c r="B13" s="26">
        <v>114</v>
      </c>
      <c r="C13" s="36">
        <f t="shared" si="0"/>
        <v>1.7935808684707364</v>
      </c>
    </row>
    <row r="14" spans="1:3" x14ac:dyDescent="0.25">
      <c r="A14" s="35" t="s">
        <v>115</v>
      </c>
      <c r="B14" s="26">
        <v>108</v>
      </c>
      <c r="C14" s="36">
        <f t="shared" si="0"/>
        <v>1.6991818753933292</v>
      </c>
    </row>
    <row r="15" spans="1:3" x14ac:dyDescent="0.25">
      <c r="A15" s="35" t="s">
        <v>46</v>
      </c>
      <c r="B15" s="26">
        <v>87</v>
      </c>
      <c r="C15" s="36">
        <f t="shared" si="0"/>
        <v>1.368785399622404</v>
      </c>
    </row>
    <row r="16" spans="1:3" x14ac:dyDescent="0.25">
      <c r="A16" s="35" t="s">
        <v>52</v>
      </c>
      <c r="B16" s="26">
        <v>64</v>
      </c>
      <c r="C16" s="36">
        <f>SUM(B16/6356)*100</f>
        <v>1.0069225928256766</v>
      </c>
    </row>
    <row r="17" spans="1:3" x14ac:dyDescent="0.25">
      <c r="A17" s="35" t="s">
        <v>49</v>
      </c>
      <c r="B17" s="26">
        <v>63</v>
      </c>
      <c r="C17" s="36">
        <f t="shared" si="0"/>
        <v>0.99118942731277537</v>
      </c>
    </row>
    <row r="18" spans="1:3" x14ac:dyDescent="0.25">
      <c r="A18" s="35" t="s">
        <v>50</v>
      </c>
      <c r="B18" s="26">
        <v>55</v>
      </c>
      <c r="C18" s="36">
        <f t="shared" si="0"/>
        <v>0.86532410320956588</v>
      </c>
    </row>
    <row r="19" spans="1:3" x14ac:dyDescent="0.25">
      <c r="A19" s="35" t="s">
        <v>51</v>
      </c>
      <c r="B19" s="26">
        <v>52</v>
      </c>
      <c r="C19" s="36">
        <f t="shared" si="0"/>
        <v>0.81812460667086206</v>
      </c>
    </row>
    <row r="20" spans="1:3" x14ac:dyDescent="0.25">
      <c r="A20" s="35" t="s">
        <v>142</v>
      </c>
      <c r="B20" s="26">
        <v>45</v>
      </c>
      <c r="C20" s="36">
        <f>SUM(B20/6356)*100</f>
        <v>0.70799244808055384</v>
      </c>
    </row>
    <row r="21" spans="1:3" x14ac:dyDescent="0.25">
      <c r="A21" s="35" t="s">
        <v>47</v>
      </c>
      <c r="B21" s="26">
        <v>44</v>
      </c>
      <c r="C21" s="36">
        <f t="shared" si="0"/>
        <v>0.69225928256765268</v>
      </c>
    </row>
    <row r="22" spans="1:3" x14ac:dyDescent="0.25">
      <c r="A22" s="37" t="s">
        <v>118</v>
      </c>
      <c r="B22" s="26">
        <v>37</v>
      </c>
      <c r="C22" s="36">
        <f>SUM(B22/6356)*100</f>
        <v>0.58212712397734423</v>
      </c>
    </row>
    <row r="23" spans="1:3" x14ac:dyDescent="0.25">
      <c r="A23" s="35" t="s">
        <v>45</v>
      </c>
      <c r="B23" s="26">
        <v>28</v>
      </c>
      <c r="C23" s="36">
        <f>SUM(B23/6356)*100</f>
        <v>0.44052863436123352</v>
      </c>
    </row>
    <row r="24" spans="1:3" x14ac:dyDescent="0.25">
      <c r="A24" s="35" t="s">
        <v>48</v>
      </c>
      <c r="B24" s="26">
        <v>25</v>
      </c>
      <c r="C24" s="36">
        <f t="shared" si="0"/>
        <v>0.39332913782252987</v>
      </c>
    </row>
    <row r="25" spans="1:3" x14ac:dyDescent="0.25">
      <c r="A25" s="35" t="s">
        <v>141</v>
      </c>
      <c r="B25" s="26">
        <v>22</v>
      </c>
      <c r="C25" s="36">
        <f t="shared" ref="C25:C32" si="1">SUM(B25/6356)*100</f>
        <v>0.34612964128382634</v>
      </c>
    </row>
    <row r="26" spans="1:3" x14ac:dyDescent="0.25">
      <c r="A26" s="35" t="s">
        <v>166</v>
      </c>
      <c r="B26" s="26">
        <v>18</v>
      </c>
      <c r="C26" s="36">
        <f t="shared" si="1"/>
        <v>0.28319697923222154</v>
      </c>
    </row>
    <row r="27" spans="1:3" x14ac:dyDescent="0.25">
      <c r="A27" s="35" t="s">
        <v>221</v>
      </c>
      <c r="B27" s="26">
        <v>15</v>
      </c>
      <c r="C27" s="36">
        <f t="shared" si="1"/>
        <v>0.23599748269351795</v>
      </c>
    </row>
    <row r="28" spans="1:3" x14ac:dyDescent="0.25">
      <c r="A28" s="35" t="s">
        <v>222</v>
      </c>
      <c r="B28" s="26">
        <v>15</v>
      </c>
      <c r="C28" s="36">
        <f t="shared" si="1"/>
        <v>0.23599748269351795</v>
      </c>
    </row>
    <row r="29" spans="1:3" x14ac:dyDescent="0.25">
      <c r="A29" s="35" t="s">
        <v>167</v>
      </c>
      <c r="B29" s="26">
        <v>14</v>
      </c>
      <c r="C29" s="36">
        <f t="shared" si="1"/>
        <v>0.22026431718061676</v>
      </c>
    </row>
    <row r="30" spans="1:3" x14ac:dyDescent="0.25">
      <c r="A30" s="35" t="s">
        <v>164</v>
      </c>
      <c r="B30" s="26">
        <v>14</v>
      </c>
      <c r="C30" s="36">
        <f t="shared" si="1"/>
        <v>0.22026431718061676</v>
      </c>
    </row>
    <row r="31" spans="1:3" x14ac:dyDescent="0.25">
      <c r="A31" s="37" t="s">
        <v>117</v>
      </c>
      <c r="B31" s="26">
        <v>13</v>
      </c>
      <c r="C31" s="36">
        <f t="shared" si="1"/>
        <v>0.20453115166771552</v>
      </c>
    </row>
    <row r="32" spans="1:3" x14ac:dyDescent="0.25">
      <c r="A32" s="35" t="s">
        <v>165</v>
      </c>
      <c r="B32" s="26">
        <v>12</v>
      </c>
      <c r="C32" s="36">
        <f t="shared" si="1"/>
        <v>0.18879798615481436</v>
      </c>
    </row>
    <row r="33" spans="1:3" x14ac:dyDescent="0.25">
      <c r="A33" s="35" t="s">
        <v>163</v>
      </c>
      <c r="B33" s="26">
        <v>10</v>
      </c>
      <c r="C33" s="36">
        <f t="shared" si="0"/>
        <v>0.15733165512901195</v>
      </c>
    </row>
    <row r="34" spans="1:3" x14ac:dyDescent="0.25">
      <c r="A34" s="35" t="s">
        <v>209</v>
      </c>
      <c r="B34" s="26">
        <v>10</v>
      </c>
      <c r="C34" s="36">
        <f t="shared" si="0"/>
        <v>0.15733165512901195</v>
      </c>
    </row>
    <row r="35" spans="1:3" x14ac:dyDescent="0.25">
      <c r="A35" s="35" t="s">
        <v>168</v>
      </c>
      <c r="B35" s="38">
        <v>257</v>
      </c>
      <c r="C35" s="39">
        <f t="shared" si="0"/>
        <v>4.0434235368156077</v>
      </c>
    </row>
    <row r="36" spans="1:3" x14ac:dyDescent="0.25">
      <c r="A36" s="37"/>
      <c r="B36" s="40">
        <f>SUM(B2:B35)</f>
        <v>6356</v>
      </c>
      <c r="C36" s="36">
        <f t="shared" si="0"/>
        <v>100</v>
      </c>
    </row>
  </sheetData>
  <sortState ref="A2:C34">
    <sortCondition descending="1" ref="B2:B34"/>
    <sortCondition ref="A2:A3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65"/>
  <sheetViews>
    <sheetView showGridLines="0" workbookViewId="0">
      <selection sqref="A1:A2"/>
    </sheetView>
  </sheetViews>
  <sheetFormatPr defaultColWidth="9.6640625" defaultRowHeight="15.75" x14ac:dyDescent="0.25"/>
  <cols>
    <col min="1" max="1" width="16.77734375" customWidth="1"/>
    <col min="2" max="2" width="11.6640625" customWidth="1"/>
    <col min="3" max="3" width="16.6640625" customWidth="1"/>
    <col min="4" max="4" width="8.109375" customWidth="1"/>
    <col min="5" max="5" width="17.44140625" customWidth="1"/>
  </cols>
  <sheetData>
    <row r="1" spans="1:8" x14ac:dyDescent="0.25">
      <c r="A1" s="8" t="s">
        <v>53</v>
      </c>
      <c r="B1" s="42"/>
      <c r="C1" s="46" t="s">
        <v>54</v>
      </c>
      <c r="D1" s="5"/>
      <c r="E1" s="5"/>
      <c r="F1" s="5"/>
    </row>
    <row r="2" spans="1:8" x14ac:dyDescent="0.25">
      <c r="A2" s="48" t="s">
        <v>55</v>
      </c>
      <c r="B2" s="47" t="s">
        <v>7</v>
      </c>
      <c r="C2" s="47" t="s">
        <v>23</v>
      </c>
      <c r="D2" s="5"/>
      <c r="E2" s="5"/>
      <c r="F2" s="5"/>
    </row>
    <row r="3" spans="1:8" x14ac:dyDescent="0.25">
      <c r="A3" s="7" t="s">
        <v>57</v>
      </c>
      <c r="B3" s="5">
        <v>377</v>
      </c>
      <c r="C3" s="11">
        <f>SUM(B3/1705)*100</f>
        <v>22.111436950146626</v>
      </c>
      <c r="D3" s="5"/>
      <c r="E3" s="5"/>
      <c r="F3" s="5"/>
    </row>
    <row r="4" spans="1:8" x14ac:dyDescent="0.25">
      <c r="A4" s="7" t="s">
        <v>58</v>
      </c>
      <c r="B4" s="5">
        <v>247</v>
      </c>
      <c r="C4" s="11">
        <f t="shared" ref="C4:C24" si="0">SUM(B4/1705)*100</f>
        <v>14.486803519061583</v>
      </c>
      <c r="D4" s="5"/>
      <c r="E4" s="5"/>
      <c r="F4" s="5"/>
    </row>
    <row r="5" spans="1:8" x14ac:dyDescent="0.25">
      <c r="A5" s="7" t="s">
        <v>56</v>
      </c>
      <c r="B5" s="5">
        <v>236</v>
      </c>
      <c r="C5" s="11">
        <f t="shared" si="0"/>
        <v>13.841642228739005</v>
      </c>
      <c r="D5" s="5"/>
      <c r="F5" s="5"/>
      <c r="H5" s="11"/>
    </row>
    <row r="6" spans="1:8" x14ac:dyDescent="0.25">
      <c r="A6" s="7" t="s">
        <v>59</v>
      </c>
      <c r="B6" s="5">
        <v>180</v>
      </c>
      <c r="C6" s="11">
        <f t="shared" si="0"/>
        <v>10.557184750733137</v>
      </c>
      <c r="D6" s="5"/>
      <c r="F6" s="5"/>
      <c r="H6" s="11"/>
    </row>
    <row r="7" spans="1:8" x14ac:dyDescent="0.25">
      <c r="A7" s="7" t="s">
        <v>62</v>
      </c>
      <c r="B7" s="5">
        <v>104</v>
      </c>
      <c r="C7" s="11">
        <f t="shared" si="0"/>
        <v>6.0997067448680351</v>
      </c>
      <c r="D7" s="5"/>
      <c r="F7" s="5"/>
      <c r="H7" s="11"/>
    </row>
    <row r="8" spans="1:8" x14ac:dyDescent="0.25">
      <c r="A8" s="7" t="s">
        <v>60</v>
      </c>
      <c r="B8" s="5">
        <v>103</v>
      </c>
      <c r="C8" s="11">
        <f t="shared" si="0"/>
        <v>6.0410557184750733</v>
      </c>
      <c r="D8" s="5"/>
      <c r="F8" s="5"/>
      <c r="H8" s="11"/>
    </row>
    <row r="9" spans="1:8" x14ac:dyDescent="0.25">
      <c r="A9" s="7" t="s">
        <v>61</v>
      </c>
      <c r="B9" s="5">
        <v>78</v>
      </c>
      <c r="C9" s="11">
        <f t="shared" si="0"/>
        <v>4.5747800586510259</v>
      </c>
      <c r="H9" s="11"/>
    </row>
    <row r="10" spans="1:8" x14ac:dyDescent="0.25">
      <c r="A10" s="7" t="s">
        <v>65</v>
      </c>
      <c r="B10" s="5">
        <v>42</v>
      </c>
      <c r="C10" s="11">
        <f t="shared" si="0"/>
        <v>2.4633431085043989</v>
      </c>
      <c r="H10" s="11"/>
    </row>
    <row r="11" spans="1:8" x14ac:dyDescent="0.25">
      <c r="A11" s="7" t="s">
        <v>143</v>
      </c>
      <c r="B11" s="5">
        <v>28</v>
      </c>
      <c r="C11" s="11">
        <f t="shared" si="0"/>
        <v>1.6422287390029326</v>
      </c>
      <c r="F11" s="5"/>
      <c r="H11" s="11"/>
    </row>
    <row r="12" spans="1:8" x14ac:dyDescent="0.25">
      <c r="A12" s="7" t="s">
        <v>131</v>
      </c>
      <c r="B12" s="5">
        <v>27</v>
      </c>
      <c r="C12" s="11">
        <f t="shared" si="0"/>
        <v>1.5835777126099706</v>
      </c>
      <c r="D12" s="5"/>
      <c r="F12" s="5"/>
      <c r="H12" s="11"/>
    </row>
    <row r="13" spans="1:8" x14ac:dyDescent="0.25">
      <c r="A13" s="7" t="s">
        <v>140</v>
      </c>
      <c r="B13" s="5">
        <v>19</v>
      </c>
      <c r="C13" s="11">
        <f t="shared" si="0"/>
        <v>1.1143695014662758</v>
      </c>
      <c r="D13" s="5"/>
      <c r="F13" s="5"/>
      <c r="H13" s="11"/>
    </row>
    <row r="14" spans="1:8" x14ac:dyDescent="0.25">
      <c r="A14" s="7" t="s">
        <v>69</v>
      </c>
      <c r="B14" s="5">
        <v>17</v>
      </c>
      <c r="C14" s="11">
        <f t="shared" si="0"/>
        <v>0.99706744868035202</v>
      </c>
      <c r="D14" s="5"/>
      <c r="F14" s="5"/>
      <c r="H14" s="11"/>
    </row>
    <row r="15" spans="1:8" x14ac:dyDescent="0.25">
      <c r="A15" s="7" t="s">
        <v>63</v>
      </c>
      <c r="B15" s="5">
        <v>15</v>
      </c>
      <c r="C15" s="11">
        <f t="shared" si="0"/>
        <v>0.87976539589442826</v>
      </c>
      <c r="D15" s="5"/>
      <c r="F15" s="5"/>
      <c r="H15" s="11"/>
    </row>
    <row r="16" spans="1:8" x14ac:dyDescent="0.25">
      <c r="A16" s="7" t="s">
        <v>66</v>
      </c>
      <c r="B16" s="5">
        <v>15</v>
      </c>
      <c r="C16" s="11">
        <f t="shared" si="0"/>
        <v>0.87976539589442826</v>
      </c>
      <c r="D16" s="5"/>
      <c r="F16" s="5"/>
      <c r="H16" s="11"/>
    </row>
    <row r="17" spans="1:8" x14ac:dyDescent="0.25">
      <c r="A17" s="7" t="s">
        <v>68</v>
      </c>
      <c r="B17" s="5">
        <v>14</v>
      </c>
      <c r="C17" s="11">
        <f t="shared" si="0"/>
        <v>0.82111436950146632</v>
      </c>
      <c r="D17" s="5"/>
      <c r="F17" s="5"/>
      <c r="H17" s="11"/>
    </row>
    <row r="18" spans="1:8" x14ac:dyDescent="0.25">
      <c r="A18" s="7" t="s">
        <v>64</v>
      </c>
      <c r="B18" s="5">
        <v>12</v>
      </c>
      <c r="C18" s="11">
        <f t="shared" si="0"/>
        <v>0.70381231671554256</v>
      </c>
      <c r="D18" s="5"/>
      <c r="F18" s="5"/>
      <c r="H18" s="11"/>
    </row>
    <row r="19" spans="1:8" x14ac:dyDescent="0.25">
      <c r="A19" s="7" t="s">
        <v>264</v>
      </c>
      <c r="B19" s="5">
        <v>12</v>
      </c>
      <c r="C19" s="11">
        <f t="shared" si="0"/>
        <v>0.70381231671554256</v>
      </c>
      <c r="D19" s="5"/>
      <c r="F19" s="5"/>
      <c r="H19" s="11"/>
    </row>
    <row r="20" spans="1:8" x14ac:dyDescent="0.25">
      <c r="A20" s="7" t="s">
        <v>265</v>
      </c>
      <c r="B20" s="5">
        <v>11</v>
      </c>
      <c r="C20" s="11">
        <f t="shared" si="0"/>
        <v>0.64516129032258063</v>
      </c>
      <c r="D20" s="5"/>
      <c r="F20" s="5"/>
      <c r="H20" s="11"/>
    </row>
    <row r="21" spans="1:8" x14ac:dyDescent="0.25">
      <c r="A21" s="7" t="s">
        <v>121</v>
      </c>
      <c r="B21" s="5">
        <v>11</v>
      </c>
      <c r="C21" s="11">
        <f t="shared" si="0"/>
        <v>0.64516129032258063</v>
      </c>
      <c r="D21" s="5"/>
      <c r="F21" s="5"/>
      <c r="H21" s="11"/>
    </row>
    <row r="22" spans="1:8" x14ac:dyDescent="0.25">
      <c r="A22" s="7" t="s">
        <v>67</v>
      </c>
      <c r="B22" s="5">
        <v>17</v>
      </c>
      <c r="C22" s="11">
        <f t="shared" si="0"/>
        <v>0.99706744868035202</v>
      </c>
      <c r="D22" s="5"/>
      <c r="F22" s="5"/>
      <c r="H22" s="11"/>
    </row>
    <row r="23" spans="1:8" x14ac:dyDescent="0.25">
      <c r="A23" s="7" t="s">
        <v>70</v>
      </c>
      <c r="B23" s="12">
        <v>140</v>
      </c>
      <c r="C23" s="13">
        <f t="shared" si="0"/>
        <v>8.2111436950146626</v>
      </c>
      <c r="D23" s="5"/>
      <c r="F23" s="5"/>
      <c r="H23" s="11"/>
    </row>
    <row r="24" spans="1:8" x14ac:dyDescent="0.25">
      <c r="A24" s="5"/>
      <c r="B24" s="14">
        <f>SUM(B3:B23)</f>
        <v>1705</v>
      </c>
      <c r="C24" s="11">
        <f t="shared" si="0"/>
        <v>100</v>
      </c>
      <c r="D24" s="5"/>
      <c r="F24" s="5"/>
      <c r="H24" s="11"/>
    </row>
    <row r="25" spans="1:8" x14ac:dyDescent="0.25">
      <c r="D25" s="5"/>
      <c r="F25" s="5"/>
      <c r="H25" s="11"/>
    </row>
    <row r="26" spans="1:8" ht="12.75" customHeight="1" x14ac:dyDescent="0.25">
      <c r="A26" s="15" t="s">
        <v>266</v>
      </c>
      <c r="B26" s="5"/>
      <c r="C26" s="5"/>
      <c r="D26" s="5"/>
      <c r="F26" s="5"/>
      <c r="H26" s="5"/>
    </row>
    <row r="27" spans="1:8" ht="10.15" customHeight="1" x14ac:dyDescent="0.25">
      <c r="A27" s="5"/>
      <c r="B27" s="5"/>
      <c r="C27" s="5"/>
      <c r="D27" s="5"/>
      <c r="E27" s="5"/>
      <c r="F27" s="5"/>
      <c r="H27" s="11"/>
    </row>
    <row r="28" spans="1:8" ht="14.45" customHeight="1" x14ac:dyDescent="0.25">
      <c r="A28" s="48" t="s">
        <v>208</v>
      </c>
      <c r="B28" s="5"/>
      <c r="C28" s="5"/>
      <c r="D28" s="5"/>
      <c r="E28" s="5"/>
      <c r="F28" s="5"/>
      <c r="H28" s="11"/>
    </row>
    <row r="29" spans="1:8" ht="14.1" customHeight="1" x14ac:dyDescent="0.25">
      <c r="A29" s="7" t="s">
        <v>144</v>
      </c>
      <c r="B29" s="32">
        <v>3</v>
      </c>
      <c r="C29" s="5" t="s">
        <v>214</v>
      </c>
      <c r="D29" s="16">
        <v>2</v>
      </c>
      <c r="E29" s="5" t="s">
        <v>174</v>
      </c>
      <c r="F29" s="16">
        <v>3</v>
      </c>
      <c r="H29" s="11"/>
    </row>
    <row r="30" spans="1:8" x14ac:dyDescent="0.25">
      <c r="A30" s="7" t="s">
        <v>210</v>
      </c>
      <c r="B30" s="33">
        <v>2</v>
      </c>
      <c r="C30" s="5" t="s">
        <v>215</v>
      </c>
      <c r="D30" s="32">
        <v>2</v>
      </c>
      <c r="E30" s="5" t="s">
        <v>204</v>
      </c>
      <c r="F30" s="16">
        <v>1</v>
      </c>
      <c r="H30" s="11"/>
    </row>
    <row r="31" spans="1:8" x14ac:dyDescent="0.25">
      <c r="A31" s="7" t="s">
        <v>213</v>
      </c>
      <c r="B31" s="33">
        <v>4</v>
      </c>
      <c r="C31" s="5" t="s">
        <v>268</v>
      </c>
      <c r="D31" s="32">
        <v>2</v>
      </c>
      <c r="E31" s="7" t="s">
        <v>72</v>
      </c>
      <c r="F31" s="7">
        <v>2</v>
      </c>
      <c r="H31" s="11"/>
    </row>
    <row r="32" spans="1:8" x14ac:dyDescent="0.25">
      <c r="A32" s="7" t="s">
        <v>267</v>
      </c>
      <c r="B32" s="33">
        <v>1</v>
      </c>
      <c r="C32" s="7" t="s">
        <v>150</v>
      </c>
      <c r="D32" s="16">
        <v>3</v>
      </c>
      <c r="E32" s="7" t="s">
        <v>205</v>
      </c>
      <c r="F32" s="7">
        <v>1</v>
      </c>
      <c r="H32" s="11"/>
    </row>
    <row r="33" spans="1:8" x14ac:dyDescent="0.25">
      <c r="A33" s="7" t="s">
        <v>130</v>
      </c>
      <c r="B33" s="33">
        <v>5</v>
      </c>
      <c r="C33" s="7" t="s">
        <v>192</v>
      </c>
      <c r="D33" s="16">
        <v>1</v>
      </c>
      <c r="E33" s="5" t="s">
        <v>145</v>
      </c>
      <c r="F33" s="7">
        <v>3</v>
      </c>
      <c r="H33" s="11"/>
    </row>
    <row r="34" spans="1:8" x14ac:dyDescent="0.25">
      <c r="A34" s="7" t="s">
        <v>173</v>
      </c>
      <c r="B34" s="33">
        <v>4</v>
      </c>
      <c r="C34" s="7" t="s">
        <v>71</v>
      </c>
      <c r="D34" s="16">
        <v>8</v>
      </c>
      <c r="E34" s="5" t="s">
        <v>138</v>
      </c>
      <c r="F34" s="7">
        <v>3</v>
      </c>
      <c r="H34" s="11"/>
    </row>
    <row r="35" spans="1:8" x14ac:dyDescent="0.25">
      <c r="A35" s="7" t="s">
        <v>211</v>
      </c>
      <c r="B35" s="33">
        <v>2</v>
      </c>
      <c r="C35" s="5" t="s">
        <v>169</v>
      </c>
      <c r="D35" s="7">
        <v>1</v>
      </c>
      <c r="E35" s="5" t="s">
        <v>271</v>
      </c>
      <c r="F35" s="7">
        <v>1</v>
      </c>
      <c r="H35" s="11"/>
    </row>
    <row r="36" spans="1:8" x14ac:dyDescent="0.25">
      <c r="A36" s="7" t="s">
        <v>212</v>
      </c>
      <c r="B36" s="33">
        <v>1</v>
      </c>
      <c r="C36" s="5" t="s">
        <v>244</v>
      </c>
      <c r="D36" s="7">
        <v>1</v>
      </c>
      <c r="E36" s="5" t="s">
        <v>246</v>
      </c>
      <c r="F36" s="7">
        <v>1</v>
      </c>
      <c r="H36" s="11"/>
    </row>
    <row r="37" spans="1:8" x14ac:dyDescent="0.25">
      <c r="A37" s="7" t="s">
        <v>201</v>
      </c>
      <c r="B37" s="33">
        <v>1</v>
      </c>
      <c r="C37" s="5" t="s">
        <v>129</v>
      </c>
      <c r="D37" s="7">
        <v>1</v>
      </c>
      <c r="E37" s="5" t="s">
        <v>206</v>
      </c>
      <c r="F37" s="7">
        <v>2</v>
      </c>
      <c r="H37" s="11"/>
    </row>
    <row r="38" spans="1:8" x14ac:dyDescent="0.25">
      <c r="A38" s="7" t="s">
        <v>147</v>
      </c>
      <c r="B38" s="33">
        <v>6</v>
      </c>
      <c r="C38" s="5" t="s">
        <v>269</v>
      </c>
      <c r="D38" s="16">
        <v>2</v>
      </c>
      <c r="E38" s="7" t="s">
        <v>135</v>
      </c>
      <c r="F38" s="7">
        <v>8</v>
      </c>
      <c r="H38" s="11"/>
    </row>
    <row r="39" spans="1:8" x14ac:dyDescent="0.25">
      <c r="A39" s="5" t="s">
        <v>73</v>
      </c>
      <c r="B39" s="32">
        <v>6</v>
      </c>
      <c r="C39" s="7" t="s">
        <v>202</v>
      </c>
      <c r="D39" s="16">
        <v>1</v>
      </c>
      <c r="E39" s="7" t="s">
        <v>247</v>
      </c>
      <c r="F39" s="7">
        <v>3</v>
      </c>
      <c r="H39" s="11"/>
    </row>
    <row r="40" spans="1:8" x14ac:dyDescent="0.25">
      <c r="A40" s="5" t="s">
        <v>134</v>
      </c>
      <c r="B40" s="32">
        <v>1</v>
      </c>
      <c r="C40" s="7" t="s">
        <v>245</v>
      </c>
      <c r="D40" s="16">
        <v>2</v>
      </c>
      <c r="E40" s="7" t="s">
        <v>207</v>
      </c>
      <c r="F40" s="6">
        <v>1</v>
      </c>
      <c r="H40" s="11"/>
    </row>
    <row r="41" spans="1:8" x14ac:dyDescent="0.25">
      <c r="A41" s="5" t="s">
        <v>242</v>
      </c>
      <c r="B41" s="16">
        <v>1</v>
      </c>
      <c r="C41" s="16" t="s">
        <v>139</v>
      </c>
      <c r="D41" s="16">
        <v>3</v>
      </c>
      <c r="E41" s="8" t="s">
        <v>7</v>
      </c>
      <c r="F41" s="8">
        <f>SUM(B29:B43,D29:D43,F29:F40)</f>
        <v>101</v>
      </c>
      <c r="H41" s="11"/>
    </row>
    <row r="42" spans="1:8" x14ac:dyDescent="0.25">
      <c r="A42" s="5" t="s">
        <v>243</v>
      </c>
      <c r="B42" s="16">
        <v>1</v>
      </c>
      <c r="C42" s="5" t="s">
        <v>203</v>
      </c>
      <c r="D42" s="16">
        <v>1</v>
      </c>
      <c r="F42" s="11"/>
      <c r="H42" s="11"/>
    </row>
    <row r="43" spans="1:8" x14ac:dyDescent="0.25">
      <c r="A43" s="7" t="s">
        <v>136</v>
      </c>
      <c r="B43" s="16">
        <v>3</v>
      </c>
      <c r="C43" s="16" t="s">
        <v>270</v>
      </c>
      <c r="D43" s="16">
        <v>1</v>
      </c>
      <c r="E43" s="5"/>
      <c r="F43" s="5"/>
      <c r="H43" s="11"/>
    </row>
    <row r="44" spans="1:8" x14ac:dyDescent="0.25">
      <c r="H44" s="11"/>
    </row>
    <row r="45" spans="1:8" x14ac:dyDescent="0.25">
      <c r="A45" s="54" t="s">
        <v>273</v>
      </c>
      <c r="B45" s="5"/>
      <c r="H45" s="11"/>
    </row>
    <row r="46" spans="1:8" x14ac:dyDescent="0.25">
      <c r="A46" s="15" t="s">
        <v>272</v>
      </c>
      <c r="B46" s="5"/>
      <c r="H46" s="11"/>
    </row>
    <row r="47" spans="1:8" ht="16.5" customHeight="1" x14ac:dyDescent="0.25">
      <c r="H47" s="11"/>
    </row>
    <row r="48" spans="1:8" x14ac:dyDescent="0.25">
      <c r="H48" s="11"/>
    </row>
    <row r="49" spans="8:8" x14ac:dyDescent="0.25">
      <c r="H49" s="11"/>
    </row>
    <row r="50" spans="8:8" x14ac:dyDescent="0.25">
      <c r="H50" s="11"/>
    </row>
    <row r="51" spans="8:8" x14ac:dyDescent="0.25">
      <c r="H51" s="11"/>
    </row>
    <row r="52" spans="8:8" x14ac:dyDescent="0.25">
      <c r="H52" s="11"/>
    </row>
    <row r="53" spans="8:8" x14ac:dyDescent="0.25">
      <c r="H53" s="11"/>
    </row>
    <row r="54" spans="8:8" x14ac:dyDescent="0.25">
      <c r="H54" s="11"/>
    </row>
    <row r="55" spans="8:8" x14ac:dyDescent="0.25">
      <c r="H55" s="11"/>
    </row>
    <row r="65" spans="1:1" x14ac:dyDescent="0.25">
      <c r="A65" s="1"/>
    </row>
  </sheetData>
  <sortState ref="A3:C23">
    <sortCondition descending="1" ref="B3:B23"/>
  </sortState>
  <phoneticPr fontId="0" type="noConversion"/>
  <printOptions horizontalCentered="1" gridLinesSet="0"/>
  <pageMargins left="0.35" right="0.38" top="0.25" bottom="0.2" header="0.3" footer="0.27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F77"/>
  <sheetViews>
    <sheetView showGridLines="0" view="pageLayout" topLeftCell="A7" workbookViewId="0">
      <selection activeCell="F38" sqref="F38"/>
    </sheetView>
  </sheetViews>
  <sheetFormatPr defaultRowHeight="15.75" x14ac:dyDescent="0.25"/>
  <cols>
    <col min="1" max="1" width="28.44140625" customWidth="1"/>
    <col min="2" max="2" width="8.44140625" customWidth="1"/>
    <col min="3" max="4" width="2.88671875" customWidth="1"/>
    <col min="5" max="5" width="26.5546875" customWidth="1"/>
    <col min="6" max="6" width="6.77734375" customWidth="1"/>
  </cols>
  <sheetData>
    <row r="1" spans="1:6" ht="14.25" customHeight="1" x14ac:dyDescent="0.25">
      <c r="A1" s="56" t="s">
        <v>74</v>
      </c>
      <c r="B1" s="53"/>
      <c r="C1" s="53"/>
      <c r="D1" s="34"/>
      <c r="E1" s="34"/>
      <c r="F1" s="34"/>
    </row>
    <row r="2" spans="1:6" ht="14.25" customHeight="1" x14ac:dyDescent="0.25">
      <c r="A2" s="56" t="s">
        <v>122</v>
      </c>
      <c r="B2" s="53"/>
      <c r="C2" s="53"/>
      <c r="D2" s="34"/>
      <c r="E2" s="57" t="s">
        <v>123</v>
      </c>
      <c r="F2" s="53"/>
    </row>
    <row r="3" spans="1:6" ht="14.25" customHeight="1" x14ac:dyDescent="0.25">
      <c r="A3" s="54" t="s">
        <v>175</v>
      </c>
      <c r="B3" s="53">
        <v>17</v>
      </c>
      <c r="C3" s="53"/>
      <c r="D3" s="34"/>
      <c r="E3" s="54" t="s">
        <v>259</v>
      </c>
      <c r="F3" s="53">
        <v>114</v>
      </c>
    </row>
    <row r="4" spans="1:6" ht="14.25" customHeight="1" x14ac:dyDescent="0.25">
      <c r="A4" s="54" t="s">
        <v>198</v>
      </c>
      <c r="B4" s="53">
        <v>16</v>
      </c>
      <c r="C4" s="53"/>
      <c r="D4" s="34"/>
      <c r="E4" s="54" t="s">
        <v>260</v>
      </c>
      <c r="F4" s="53">
        <v>27</v>
      </c>
    </row>
    <row r="5" spans="1:6" ht="14.25" customHeight="1" x14ac:dyDescent="0.25">
      <c r="A5" s="54" t="s">
        <v>76</v>
      </c>
      <c r="B5" s="53">
        <v>22</v>
      </c>
      <c r="C5" s="53"/>
      <c r="D5" s="34"/>
      <c r="E5" s="54" t="s">
        <v>176</v>
      </c>
      <c r="F5" s="53">
        <v>17</v>
      </c>
    </row>
    <row r="6" spans="1:6" ht="14.25" customHeight="1" x14ac:dyDescent="0.25">
      <c r="A6" s="54" t="s">
        <v>177</v>
      </c>
      <c r="B6" s="53">
        <v>10</v>
      </c>
      <c r="C6" s="53"/>
      <c r="D6" s="34"/>
      <c r="E6" s="54" t="s">
        <v>91</v>
      </c>
      <c r="F6" s="53">
        <v>173</v>
      </c>
    </row>
    <row r="7" spans="1:6" ht="14.25" customHeight="1" x14ac:dyDescent="0.25">
      <c r="A7" s="54" t="s">
        <v>195</v>
      </c>
      <c r="B7" s="53">
        <v>43</v>
      </c>
      <c r="C7" s="53"/>
      <c r="D7" s="34"/>
      <c r="E7" s="54" t="s">
        <v>261</v>
      </c>
      <c r="F7" s="53">
        <v>17</v>
      </c>
    </row>
    <row r="8" spans="1:6" ht="14.25" customHeight="1" x14ac:dyDescent="0.25">
      <c r="A8" s="54" t="s">
        <v>178</v>
      </c>
      <c r="B8" s="53">
        <v>62</v>
      </c>
      <c r="C8" s="53"/>
      <c r="D8" s="34"/>
      <c r="E8" s="54" t="s">
        <v>179</v>
      </c>
      <c r="F8" s="53">
        <v>100</v>
      </c>
    </row>
    <row r="9" spans="1:6" ht="14.25" customHeight="1" x14ac:dyDescent="0.25">
      <c r="A9" s="54" t="s">
        <v>77</v>
      </c>
      <c r="B9" s="53">
        <v>232</v>
      </c>
      <c r="C9" s="53"/>
      <c r="D9" s="34"/>
      <c r="E9" s="54" t="s">
        <v>180</v>
      </c>
      <c r="F9" s="58">
        <v>191</v>
      </c>
    </row>
    <row r="10" spans="1:6" ht="14.25" customHeight="1" x14ac:dyDescent="0.25">
      <c r="A10" s="54" t="s">
        <v>79</v>
      </c>
      <c r="B10" s="53">
        <v>30</v>
      </c>
      <c r="C10" s="53"/>
      <c r="D10" s="34"/>
      <c r="E10" s="53" t="s">
        <v>181</v>
      </c>
      <c r="F10" s="69">
        <v>562</v>
      </c>
    </row>
    <row r="11" spans="1:6" ht="14.25" customHeight="1" x14ac:dyDescent="0.25">
      <c r="A11" s="54" t="s">
        <v>81</v>
      </c>
      <c r="B11" s="53">
        <v>74</v>
      </c>
      <c r="C11" s="53"/>
      <c r="D11" s="34"/>
      <c r="E11" s="57" t="s">
        <v>22</v>
      </c>
      <c r="F11" s="56">
        <f>SUM(F3:F10)</f>
        <v>1201</v>
      </c>
    </row>
    <row r="12" spans="1:6" ht="14.25" customHeight="1" x14ac:dyDescent="0.25">
      <c r="A12" s="54" t="s">
        <v>182</v>
      </c>
      <c r="B12" s="53">
        <v>45</v>
      </c>
      <c r="C12" s="53"/>
      <c r="D12" s="34"/>
      <c r="E12" s="34"/>
      <c r="F12" s="34"/>
    </row>
    <row r="13" spans="1:6" ht="14.25" customHeight="1" x14ac:dyDescent="0.25">
      <c r="A13" s="54" t="s">
        <v>223</v>
      </c>
      <c r="B13" s="53">
        <v>16</v>
      </c>
      <c r="C13" s="53"/>
      <c r="D13" s="34"/>
      <c r="E13" s="34"/>
      <c r="F13" s="34"/>
    </row>
    <row r="14" spans="1:6" ht="14.25" customHeight="1" x14ac:dyDescent="0.25">
      <c r="A14" s="54" t="s">
        <v>114</v>
      </c>
      <c r="B14" s="53">
        <v>62</v>
      </c>
      <c r="C14" s="53"/>
      <c r="D14" s="34"/>
      <c r="E14" s="57" t="s">
        <v>124</v>
      </c>
      <c r="F14" s="53"/>
    </row>
    <row r="15" spans="1:6" ht="14.25" customHeight="1" x14ac:dyDescent="0.25">
      <c r="A15" s="54" t="s">
        <v>84</v>
      </c>
      <c r="B15" s="53">
        <v>140</v>
      </c>
      <c r="C15" s="53"/>
      <c r="D15" s="34"/>
      <c r="E15" s="54" t="s">
        <v>199</v>
      </c>
      <c r="F15" s="53">
        <v>17</v>
      </c>
    </row>
    <row r="16" spans="1:6" ht="14.25" customHeight="1" x14ac:dyDescent="0.25">
      <c r="A16" s="54" t="s">
        <v>183</v>
      </c>
      <c r="B16" s="53">
        <v>41</v>
      </c>
      <c r="C16" s="53"/>
      <c r="D16" s="34"/>
      <c r="E16" s="54" t="s">
        <v>83</v>
      </c>
      <c r="F16" s="58">
        <v>175</v>
      </c>
    </row>
    <row r="17" spans="1:6" ht="14.25" customHeight="1" x14ac:dyDescent="0.25">
      <c r="A17" s="54" t="s">
        <v>85</v>
      </c>
      <c r="B17" s="53">
        <v>67</v>
      </c>
      <c r="C17" s="53"/>
      <c r="D17" s="34"/>
      <c r="E17" s="54" t="s">
        <v>94</v>
      </c>
      <c r="F17" s="58">
        <v>13</v>
      </c>
    </row>
    <row r="18" spans="1:6" ht="14.25" customHeight="1" x14ac:dyDescent="0.25">
      <c r="A18" s="54" t="s">
        <v>252</v>
      </c>
      <c r="B18" s="58">
        <v>260</v>
      </c>
      <c r="C18" s="53"/>
      <c r="D18" s="34"/>
      <c r="E18" s="54" t="s">
        <v>162</v>
      </c>
      <c r="F18" s="58">
        <v>9</v>
      </c>
    </row>
    <row r="19" spans="1:6" ht="14.25" customHeight="1" x14ac:dyDescent="0.25">
      <c r="A19" s="54" t="s">
        <v>86</v>
      </c>
      <c r="B19" s="53">
        <v>22</v>
      </c>
      <c r="C19" s="53"/>
      <c r="D19" s="34"/>
      <c r="E19" s="54" t="s">
        <v>107</v>
      </c>
      <c r="F19" s="70">
        <v>66</v>
      </c>
    </row>
    <row r="20" spans="1:6" ht="14.25" customHeight="1" x14ac:dyDescent="0.25">
      <c r="A20" s="54" t="s">
        <v>87</v>
      </c>
      <c r="B20" s="53">
        <v>62</v>
      </c>
      <c r="C20" s="53"/>
      <c r="D20" s="34"/>
      <c r="E20" s="57" t="s">
        <v>22</v>
      </c>
      <c r="F20" s="67">
        <f>SUM(F15:F19)</f>
        <v>280</v>
      </c>
    </row>
    <row r="21" spans="1:6" ht="14.25" customHeight="1" x14ac:dyDescent="0.25">
      <c r="A21" s="54" t="s">
        <v>184</v>
      </c>
      <c r="B21" s="53">
        <v>119</v>
      </c>
      <c r="C21" s="53"/>
      <c r="D21" s="34"/>
      <c r="E21" s="34"/>
      <c r="F21" s="34"/>
    </row>
    <row r="22" spans="1:6" ht="14.25" customHeight="1" x14ac:dyDescent="0.25">
      <c r="A22" s="54" t="s">
        <v>89</v>
      </c>
      <c r="B22" s="53">
        <v>10</v>
      </c>
      <c r="C22" s="53"/>
      <c r="D22" s="34"/>
      <c r="E22" s="57" t="s">
        <v>125</v>
      </c>
      <c r="F22" s="53"/>
    </row>
    <row r="23" spans="1:6" ht="14.25" customHeight="1" x14ac:dyDescent="0.25">
      <c r="A23" s="54" t="s">
        <v>196</v>
      </c>
      <c r="B23" s="53">
        <v>15</v>
      </c>
      <c r="C23" s="53"/>
      <c r="D23" s="34"/>
      <c r="E23" s="54" t="s">
        <v>75</v>
      </c>
      <c r="F23" s="53">
        <v>233</v>
      </c>
    </row>
    <row r="24" spans="1:6" ht="14.25" customHeight="1" x14ac:dyDescent="0.25">
      <c r="A24" s="54" t="s">
        <v>90</v>
      </c>
      <c r="B24" s="53">
        <v>157</v>
      </c>
      <c r="C24" s="53"/>
      <c r="D24" s="34"/>
      <c r="E24" s="54" t="s">
        <v>78</v>
      </c>
      <c r="F24" s="53">
        <v>59</v>
      </c>
    </row>
    <row r="25" spans="1:6" ht="14.25" customHeight="1" x14ac:dyDescent="0.25">
      <c r="A25" s="54" t="s">
        <v>92</v>
      </c>
      <c r="B25" s="53">
        <v>42</v>
      </c>
      <c r="C25" s="53"/>
      <c r="D25" s="34"/>
      <c r="E25" s="54" t="s">
        <v>82</v>
      </c>
      <c r="F25" s="53">
        <v>124</v>
      </c>
    </row>
    <row r="26" spans="1:6" ht="14.25" customHeight="1" x14ac:dyDescent="0.25">
      <c r="A26" s="54" t="s">
        <v>262</v>
      </c>
      <c r="B26" s="53">
        <v>19</v>
      </c>
      <c r="C26" s="53"/>
      <c r="D26" s="34"/>
      <c r="E26" s="53" t="s">
        <v>185</v>
      </c>
      <c r="F26" s="53">
        <v>138</v>
      </c>
    </row>
    <row r="27" spans="1:6" ht="14.25" customHeight="1" x14ac:dyDescent="0.25">
      <c r="A27" s="54" t="s">
        <v>95</v>
      </c>
      <c r="B27" s="53">
        <v>10</v>
      </c>
      <c r="C27" s="53"/>
      <c r="D27" s="34"/>
      <c r="E27" s="53" t="s">
        <v>186</v>
      </c>
      <c r="F27" s="53">
        <v>466</v>
      </c>
    </row>
    <row r="28" spans="1:6" ht="14.25" customHeight="1" x14ac:dyDescent="0.25">
      <c r="A28" s="54" t="s">
        <v>96</v>
      </c>
      <c r="B28" s="53">
        <v>10</v>
      </c>
      <c r="C28" s="53"/>
      <c r="D28" s="34"/>
      <c r="E28" s="53" t="s">
        <v>191</v>
      </c>
      <c r="F28" s="53">
        <v>184</v>
      </c>
    </row>
    <row r="29" spans="1:6" ht="14.25" customHeight="1" x14ac:dyDescent="0.25">
      <c r="A29" s="54" t="s">
        <v>249</v>
      </c>
      <c r="B29" s="53">
        <v>46</v>
      </c>
      <c r="C29" s="53"/>
      <c r="D29" s="34"/>
      <c r="E29" s="53" t="s">
        <v>200</v>
      </c>
      <c r="F29" s="53">
        <v>12</v>
      </c>
    </row>
    <row r="30" spans="1:6" ht="14.25" customHeight="1" x14ac:dyDescent="0.25">
      <c r="A30" s="54" t="s">
        <v>189</v>
      </c>
      <c r="B30" s="53">
        <v>13</v>
      </c>
      <c r="C30" s="53"/>
      <c r="D30" s="34"/>
      <c r="E30" s="53" t="s">
        <v>187</v>
      </c>
      <c r="F30" s="53">
        <v>209</v>
      </c>
    </row>
    <row r="31" spans="1:6" ht="14.25" customHeight="1" x14ac:dyDescent="0.25">
      <c r="A31" s="54" t="s">
        <v>97</v>
      </c>
      <c r="B31" s="53">
        <v>88</v>
      </c>
      <c r="C31" s="53"/>
      <c r="D31" s="34"/>
      <c r="E31" s="53" t="s">
        <v>188</v>
      </c>
      <c r="F31" s="38">
        <v>392</v>
      </c>
    </row>
    <row r="32" spans="1:6" ht="14.25" customHeight="1" x14ac:dyDescent="0.25">
      <c r="A32" s="54" t="s">
        <v>98</v>
      </c>
      <c r="B32" s="53">
        <v>24</v>
      </c>
      <c r="C32" s="53"/>
      <c r="D32" s="34"/>
      <c r="E32" s="57" t="s">
        <v>22</v>
      </c>
      <c r="F32" s="56">
        <f>SUM(F23:F31)</f>
        <v>1817</v>
      </c>
    </row>
    <row r="33" spans="1:6" ht="14.25" customHeight="1" x14ac:dyDescent="0.25">
      <c r="A33" s="54" t="s">
        <v>99</v>
      </c>
      <c r="B33" s="53">
        <v>21</v>
      </c>
      <c r="C33" s="53"/>
      <c r="D33" s="34"/>
      <c r="E33" s="34"/>
      <c r="F33" s="34"/>
    </row>
    <row r="34" spans="1:6" ht="14.25" customHeight="1" x14ac:dyDescent="0.25">
      <c r="A34" s="54" t="s">
        <v>250</v>
      </c>
      <c r="B34" s="53">
        <v>35</v>
      </c>
      <c r="C34" s="53"/>
      <c r="D34" s="34"/>
      <c r="E34" s="54" t="s">
        <v>171</v>
      </c>
      <c r="F34" s="71">
        <v>61</v>
      </c>
    </row>
    <row r="35" spans="1:6" ht="14.25" customHeight="1" x14ac:dyDescent="0.25">
      <c r="A35" s="54" t="s">
        <v>100</v>
      </c>
      <c r="B35" s="53">
        <v>182</v>
      </c>
      <c r="C35" s="53"/>
      <c r="D35" s="34"/>
      <c r="E35" s="54" t="s">
        <v>109</v>
      </c>
      <c r="F35" s="53">
        <v>426</v>
      </c>
    </row>
    <row r="36" spans="1:6" ht="14.25" customHeight="1" x14ac:dyDescent="0.25">
      <c r="A36" s="54" t="s">
        <v>101</v>
      </c>
      <c r="B36" s="53">
        <v>297</v>
      </c>
      <c r="C36" s="53"/>
      <c r="D36" s="34"/>
      <c r="E36" s="57"/>
      <c r="F36" s="72"/>
    </row>
    <row r="37" spans="1:6" ht="14.25" customHeight="1" x14ac:dyDescent="0.25">
      <c r="A37" s="54" t="s">
        <v>197</v>
      </c>
      <c r="B37" s="53">
        <v>154</v>
      </c>
      <c r="C37" s="53"/>
      <c r="D37" s="34"/>
      <c r="E37" s="56" t="s">
        <v>110</v>
      </c>
      <c r="F37" s="53"/>
    </row>
    <row r="38" spans="1:6" ht="14.25" customHeight="1" x14ac:dyDescent="0.25">
      <c r="A38" s="54" t="s">
        <v>103</v>
      </c>
      <c r="B38" s="53">
        <v>27</v>
      </c>
      <c r="C38" s="69"/>
      <c r="D38" s="34"/>
      <c r="E38" s="54" t="s">
        <v>137</v>
      </c>
      <c r="F38" s="53">
        <v>146</v>
      </c>
    </row>
    <row r="39" spans="1:6" ht="14.25" customHeight="1" x14ac:dyDescent="0.25">
      <c r="A39" s="54" t="s">
        <v>104</v>
      </c>
      <c r="B39" s="53">
        <v>6</v>
      </c>
      <c r="C39" s="53"/>
      <c r="D39" s="34"/>
      <c r="E39" s="54" t="s">
        <v>146</v>
      </c>
      <c r="F39" s="53">
        <v>273</v>
      </c>
    </row>
    <row r="40" spans="1:6" ht="14.25" customHeight="1" x14ac:dyDescent="0.25">
      <c r="A40" s="54" t="s">
        <v>105</v>
      </c>
      <c r="B40" s="53">
        <v>29</v>
      </c>
      <c r="C40" s="53"/>
      <c r="D40" s="34"/>
      <c r="E40" s="54" t="s">
        <v>251</v>
      </c>
      <c r="F40" s="53">
        <v>6</v>
      </c>
    </row>
    <row r="41" spans="1:6" ht="14.25" customHeight="1" x14ac:dyDescent="0.25">
      <c r="A41" s="54" t="s">
        <v>106</v>
      </c>
      <c r="B41" s="53">
        <v>22</v>
      </c>
      <c r="C41" s="53"/>
      <c r="D41" s="34"/>
      <c r="E41" s="54" t="s">
        <v>152</v>
      </c>
      <c r="F41" s="53">
        <v>31</v>
      </c>
    </row>
    <row r="42" spans="1:6" ht="14.25" customHeight="1" x14ac:dyDescent="0.25">
      <c r="A42" s="54" t="s">
        <v>190</v>
      </c>
      <c r="B42" s="53">
        <v>40</v>
      </c>
      <c r="C42" s="53"/>
      <c r="D42" s="34"/>
      <c r="E42" s="54" t="s">
        <v>111</v>
      </c>
      <c r="F42" s="53">
        <v>117</v>
      </c>
    </row>
    <row r="43" spans="1:6" ht="14.25" customHeight="1" x14ac:dyDescent="0.25">
      <c r="A43" s="54" t="s">
        <v>120</v>
      </c>
      <c r="B43" s="53">
        <v>47</v>
      </c>
      <c r="C43" s="69"/>
      <c r="D43" s="34"/>
      <c r="E43" s="54" t="s">
        <v>112</v>
      </c>
      <c r="F43" s="26">
        <v>39</v>
      </c>
    </row>
    <row r="44" spans="1:6" ht="14.25" customHeight="1" x14ac:dyDescent="0.25">
      <c r="A44" s="54" t="s">
        <v>148</v>
      </c>
      <c r="B44" s="53">
        <v>20</v>
      </c>
      <c r="C44" s="34"/>
      <c r="D44" s="34"/>
      <c r="E44" s="54" t="s">
        <v>226</v>
      </c>
      <c r="F44" s="73">
        <v>113</v>
      </c>
    </row>
    <row r="45" spans="1:6" ht="14.25" customHeight="1" x14ac:dyDescent="0.25">
      <c r="A45" s="54" t="s">
        <v>149</v>
      </c>
      <c r="B45" s="69">
        <v>19</v>
      </c>
      <c r="C45" s="34"/>
      <c r="D45" s="34"/>
      <c r="E45" s="34"/>
      <c r="F45" s="56">
        <f>SUM(F38:F44)</f>
        <v>725</v>
      </c>
    </row>
    <row r="46" spans="1:6" ht="14.25" customHeight="1" x14ac:dyDescent="0.25">
      <c r="A46" s="57" t="s">
        <v>22</v>
      </c>
      <c r="B46" s="56">
        <f>SUM(B3:B45)</f>
        <v>2673</v>
      </c>
      <c r="C46" s="34"/>
      <c r="D46" s="34"/>
      <c r="E46" s="34"/>
      <c r="F46" s="34"/>
    </row>
    <row r="47" spans="1:6" ht="14.25" customHeight="1" x14ac:dyDescent="0.25">
      <c r="A47" s="57"/>
      <c r="B47" s="53"/>
      <c r="C47" s="34"/>
      <c r="D47" s="34"/>
      <c r="E47" s="34"/>
      <c r="F47" s="34"/>
    </row>
    <row r="48" spans="1:6" ht="14.25" customHeight="1" x14ac:dyDescent="0.25">
      <c r="A48" s="34"/>
      <c r="B48" s="34"/>
      <c r="C48" s="34"/>
      <c r="D48" s="34"/>
      <c r="E48" s="34"/>
      <c r="F48" s="34"/>
    </row>
    <row r="49" spans="1:6" x14ac:dyDescent="0.25">
      <c r="A49" s="34"/>
      <c r="B49" s="34"/>
      <c r="C49" s="34"/>
      <c r="D49" s="34"/>
      <c r="E49" s="34"/>
      <c r="F49" s="34"/>
    </row>
    <row r="50" spans="1:6" x14ac:dyDescent="0.25">
      <c r="A50" s="34"/>
      <c r="B50" s="34"/>
      <c r="C50" s="34"/>
      <c r="D50" s="34"/>
      <c r="E50" s="34"/>
      <c r="F50" s="34"/>
    </row>
    <row r="51" spans="1:6" x14ac:dyDescent="0.25">
      <c r="A51" s="34"/>
      <c r="B51" s="34"/>
      <c r="C51" s="34"/>
      <c r="D51" s="34"/>
      <c r="E51" s="34"/>
      <c r="F51" s="34"/>
    </row>
    <row r="52" spans="1:6" x14ac:dyDescent="0.25">
      <c r="C52" s="34"/>
      <c r="D52" s="34"/>
      <c r="E52" s="34"/>
      <c r="F52" s="34"/>
    </row>
    <row r="53" spans="1:6" x14ac:dyDescent="0.25">
      <c r="C53" s="34"/>
      <c r="D53" s="34"/>
      <c r="E53" s="34"/>
      <c r="F53" s="34"/>
    </row>
    <row r="54" spans="1:6" x14ac:dyDescent="0.25">
      <c r="E54" s="34"/>
      <c r="F54" s="34"/>
    </row>
    <row r="55" spans="1:6" x14ac:dyDescent="0.25">
      <c r="E55" s="34"/>
      <c r="F55" s="34"/>
    </row>
    <row r="56" spans="1:6" x14ac:dyDescent="0.25">
      <c r="E56" s="34"/>
      <c r="F56" s="34"/>
    </row>
    <row r="68" spans="1:6" x14ac:dyDescent="0.25">
      <c r="C68" s="9"/>
    </row>
    <row r="69" spans="1:6" x14ac:dyDescent="0.25">
      <c r="A69" s="8"/>
      <c r="C69" s="5"/>
    </row>
    <row r="70" spans="1:6" s="3" customFormat="1" x14ac:dyDescent="0.25">
      <c r="A70" s="5"/>
      <c r="B70" s="9"/>
      <c r="C70" s="10"/>
      <c r="E70"/>
      <c r="F70"/>
    </row>
    <row r="71" spans="1:6" x14ac:dyDescent="0.25">
      <c r="A71" s="8"/>
      <c r="B71" s="5"/>
    </row>
    <row r="72" spans="1:6" x14ac:dyDescent="0.25">
      <c r="B72" s="10"/>
    </row>
    <row r="77" spans="1:6" x14ac:dyDescent="0.25">
      <c r="E77" s="3"/>
      <c r="F77" s="3"/>
    </row>
  </sheetData>
  <phoneticPr fontId="0" type="noConversion"/>
  <printOptions verticalCentered="1" gridLinesSet="0"/>
  <pageMargins left="0.25" right="0.25" top="0.75" bottom="0.75" header="0.3" footer="0.3"/>
  <pageSetup orientation="portrait" horizontalDpi="4294967292" verticalDpi="300" r:id="rId1"/>
  <headerFooter alignWithMargins="0">
    <oddFooter>&amp;L&amp;"Times New Roman,Regular"&amp;10*Includes double and triple majors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3" transitionEvaluation="1">
    <pageSetUpPr fitToPage="1"/>
  </sheetPr>
  <dimension ref="A1:L53"/>
  <sheetViews>
    <sheetView showGridLines="0" view="pageLayout" topLeftCell="A23" zoomScaleNormal="75" workbookViewId="0">
      <selection activeCell="H42" sqref="H42"/>
    </sheetView>
  </sheetViews>
  <sheetFormatPr defaultRowHeight="15.75" x14ac:dyDescent="0.25"/>
  <cols>
    <col min="2" max="2" width="26.77734375" customWidth="1"/>
    <col min="3" max="5" width="6.88671875" customWidth="1"/>
    <col min="6" max="6" width="6.88671875" style="65" customWidth="1"/>
    <col min="7" max="7" width="6.88671875" style="43" customWidth="1"/>
    <col min="8" max="8" width="25" customWidth="1"/>
    <col min="9" max="9" width="18.44140625" customWidth="1"/>
    <col min="10" max="11" width="6.88671875" style="52" customWidth="1"/>
    <col min="12" max="12" width="6.88671875" style="43" customWidth="1"/>
  </cols>
  <sheetData>
    <row r="1" spans="2:12" x14ac:dyDescent="0.25">
      <c r="B1" s="55"/>
      <c r="C1" s="45" t="s">
        <v>224</v>
      </c>
      <c r="D1" s="45" t="s">
        <v>248</v>
      </c>
      <c r="E1" s="45" t="s">
        <v>263</v>
      </c>
      <c r="F1" s="34"/>
      <c r="G1" s="34"/>
      <c r="H1" s="45"/>
      <c r="I1" s="45" t="s">
        <v>224</v>
      </c>
      <c r="J1" s="45" t="s">
        <v>248</v>
      </c>
      <c r="K1" s="45" t="s">
        <v>263</v>
      </c>
      <c r="L1"/>
    </row>
    <row r="2" spans="2:12" x14ac:dyDescent="0.25">
      <c r="B2" s="56" t="s">
        <v>122</v>
      </c>
      <c r="C2" s="43"/>
      <c r="D2" s="43"/>
      <c r="E2" s="43"/>
      <c r="F2" s="34"/>
      <c r="G2" s="57" t="s">
        <v>123</v>
      </c>
      <c r="H2" s="43"/>
      <c r="I2" s="43"/>
      <c r="J2" s="43"/>
      <c r="K2" s="43"/>
      <c r="L2"/>
    </row>
    <row r="3" spans="2:12" x14ac:dyDescent="0.25">
      <c r="B3" s="54" t="s">
        <v>175</v>
      </c>
      <c r="C3" s="43">
        <v>38</v>
      </c>
      <c r="D3" s="43">
        <v>19</v>
      </c>
      <c r="E3" s="43">
        <v>17</v>
      </c>
      <c r="F3" s="34"/>
      <c r="G3" s="54" t="s">
        <v>259</v>
      </c>
      <c r="H3" s="43"/>
      <c r="I3" s="43">
        <v>0</v>
      </c>
      <c r="J3" s="43">
        <v>0</v>
      </c>
      <c r="K3" s="43">
        <v>114</v>
      </c>
      <c r="L3"/>
    </row>
    <row r="4" spans="2:12" x14ac:dyDescent="0.25">
      <c r="B4" s="54" t="s">
        <v>198</v>
      </c>
      <c r="C4" s="43">
        <v>12</v>
      </c>
      <c r="D4" s="43">
        <v>11</v>
      </c>
      <c r="E4" s="43">
        <v>16</v>
      </c>
      <c r="F4" s="34"/>
      <c r="G4" s="54" t="s">
        <v>260</v>
      </c>
      <c r="H4" s="43"/>
      <c r="I4" s="43">
        <v>0</v>
      </c>
      <c r="J4" s="43">
        <v>0</v>
      </c>
      <c r="K4" s="43">
        <v>27</v>
      </c>
      <c r="L4"/>
    </row>
    <row r="5" spans="2:12" x14ac:dyDescent="0.25">
      <c r="B5" s="54" t="s">
        <v>76</v>
      </c>
      <c r="C5" s="43">
        <v>39</v>
      </c>
      <c r="D5" s="43">
        <v>35</v>
      </c>
      <c r="E5" s="43">
        <v>22</v>
      </c>
      <c r="F5" s="34"/>
      <c r="G5" s="54" t="s">
        <v>176</v>
      </c>
      <c r="H5" s="43"/>
      <c r="I5" s="43">
        <v>75</v>
      </c>
      <c r="J5" s="43">
        <v>67</v>
      </c>
      <c r="K5" s="43">
        <v>17</v>
      </c>
      <c r="L5"/>
    </row>
    <row r="6" spans="2:12" x14ac:dyDescent="0.25">
      <c r="B6" s="54" t="s">
        <v>177</v>
      </c>
      <c r="C6" s="43">
        <v>18</v>
      </c>
      <c r="D6" s="43">
        <v>12</v>
      </c>
      <c r="E6" s="43">
        <v>10</v>
      </c>
      <c r="F6" s="34"/>
      <c r="G6" s="54" t="s">
        <v>80</v>
      </c>
      <c r="H6" s="43"/>
      <c r="I6" s="43">
        <v>1</v>
      </c>
      <c r="J6" s="43">
        <v>1</v>
      </c>
      <c r="K6" s="43">
        <v>0</v>
      </c>
      <c r="L6"/>
    </row>
    <row r="7" spans="2:12" x14ac:dyDescent="0.25">
      <c r="B7" s="54" t="s">
        <v>195</v>
      </c>
      <c r="C7" s="43">
        <v>23</v>
      </c>
      <c r="D7" s="43">
        <v>40</v>
      </c>
      <c r="E7" s="43">
        <v>43</v>
      </c>
      <c r="F7"/>
      <c r="G7" s="54" t="s">
        <v>91</v>
      </c>
      <c r="H7" s="43"/>
      <c r="I7" s="43">
        <v>182</v>
      </c>
      <c r="J7" s="43">
        <v>198</v>
      </c>
      <c r="K7" s="43">
        <v>173</v>
      </c>
      <c r="L7"/>
    </row>
    <row r="8" spans="2:12" x14ac:dyDescent="0.25">
      <c r="B8" s="54" t="s">
        <v>178</v>
      </c>
      <c r="C8" s="43">
        <v>62</v>
      </c>
      <c r="D8" s="43">
        <v>56</v>
      </c>
      <c r="E8" s="43">
        <v>62</v>
      </c>
      <c r="F8" s="34"/>
      <c r="G8" s="54" t="s">
        <v>261</v>
      </c>
      <c r="H8" s="43"/>
      <c r="I8" s="43">
        <v>0</v>
      </c>
      <c r="J8" s="43">
        <v>0</v>
      </c>
      <c r="K8" s="43">
        <v>17</v>
      </c>
      <c r="L8"/>
    </row>
    <row r="9" spans="2:12" x14ac:dyDescent="0.25">
      <c r="B9" s="54" t="s">
        <v>77</v>
      </c>
      <c r="C9" s="43">
        <v>229</v>
      </c>
      <c r="D9" s="43">
        <v>234</v>
      </c>
      <c r="E9" s="43">
        <v>232</v>
      </c>
      <c r="F9" s="34"/>
      <c r="G9" s="54" t="s">
        <v>179</v>
      </c>
      <c r="H9" s="43"/>
      <c r="I9" s="43">
        <v>239</v>
      </c>
      <c r="J9" s="43">
        <v>239</v>
      </c>
      <c r="K9" s="43">
        <v>100</v>
      </c>
      <c r="L9"/>
    </row>
    <row r="10" spans="2:12" x14ac:dyDescent="0.25">
      <c r="B10" s="54" t="s">
        <v>79</v>
      </c>
      <c r="C10" s="43">
        <v>33</v>
      </c>
      <c r="D10" s="43">
        <v>38</v>
      </c>
      <c r="E10" s="43">
        <v>30</v>
      </c>
      <c r="F10" s="34"/>
      <c r="G10" s="54" t="s">
        <v>180</v>
      </c>
      <c r="H10" s="43"/>
      <c r="I10" s="43">
        <v>164</v>
      </c>
      <c r="J10" s="43">
        <v>181</v>
      </c>
      <c r="K10" s="43">
        <v>191</v>
      </c>
      <c r="L10"/>
    </row>
    <row r="11" spans="2:12" x14ac:dyDescent="0.25">
      <c r="B11" s="54" t="s">
        <v>132</v>
      </c>
      <c r="C11" s="43">
        <v>11</v>
      </c>
      <c r="D11" s="43">
        <v>2</v>
      </c>
      <c r="E11" s="43">
        <v>0</v>
      </c>
      <c r="F11" s="34"/>
      <c r="G11" s="54" t="s">
        <v>181</v>
      </c>
      <c r="H11" s="45"/>
      <c r="I11" s="45">
        <v>449</v>
      </c>
      <c r="J11" s="45">
        <v>497</v>
      </c>
      <c r="K11" s="45">
        <v>562</v>
      </c>
      <c r="L11"/>
    </row>
    <row r="12" spans="2:12" x14ac:dyDescent="0.25">
      <c r="B12" s="54" t="s">
        <v>81</v>
      </c>
      <c r="C12" s="43">
        <v>45</v>
      </c>
      <c r="D12" s="43">
        <v>52</v>
      </c>
      <c r="E12" s="43">
        <v>74</v>
      </c>
      <c r="F12" s="34"/>
      <c r="G12" s="56" t="s">
        <v>22</v>
      </c>
      <c r="H12" s="44"/>
      <c r="I12" s="44">
        <f>SUM(I5:I11)</f>
        <v>1110</v>
      </c>
      <c r="J12" s="44">
        <f>SUM(J5:J11)</f>
        <v>1183</v>
      </c>
      <c r="K12" s="44">
        <f>SUM(K3:K11)</f>
        <v>1201</v>
      </c>
      <c r="L12"/>
    </row>
    <row r="13" spans="2:12" x14ac:dyDescent="0.25">
      <c r="B13" s="54" t="s">
        <v>182</v>
      </c>
      <c r="C13" s="43">
        <v>49</v>
      </c>
      <c r="D13" s="43">
        <v>44</v>
      </c>
      <c r="E13" s="43">
        <v>45</v>
      </c>
      <c r="F13" s="34"/>
      <c r="G13" s="53"/>
      <c r="H13" s="43"/>
      <c r="I13" s="43"/>
      <c r="J13" s="43"/>
      <c r="K13" s="43"/>
      <c r="L13"/>
    </row>
    <row r="14" spans="2:12" x14ac:dyDescent="0.25">
      <c r="B14" s="54" t="s">
        <v>223</v>
      </c>
      <c r="C14" s="43">
        <v>8</v>
      </c>
      <c r="D14" s="43">
        <v>15</v>
      </c>
      <c r="E14" s="43">
        <v>16</v>
      </c>
      <c r="F14" s="34"/>
      <c r="G14" s="57" t="s">
        <v>124</v>
      </c>
      <c r="H14" s="43"/>
      <c r="I14" s="43"/>
      <c r="J14" s="43"/>
      <c r="K14" s="43"/>
      <c r="L14"/>
    </row>
    <row r="15" spans="2:12" x14ac:dyDescent="0.25">
      <c r="B15" s="54" t="s">
        <v>114</v>
      </c>
      <c r="C15" s="43">
        <v>77</v>
      </c>
      <c r="D15" s="43">
        <v>76</v>
      </c>
      <c r="E15" s="43">
        <v>62</v>
      </c>
      <c r="F15" s="34"/>
      <c r="G15" s="54" t="s">
        <v>199</v>
      </c>
      <c r="H15" s="43"/>
      <c r="I15" s="43">
        <v>22</v>
      </c>
      <c r="J15" s="43">
        <v>21</v>
      </c>
      <c r="K15" s="43">
        <v>17</v>
      </c>
      <c r="L15"/>
    </row>
    <row r="16" spans="2:12" x14ac:dyDescent="0.25">
      <c r="B16" s="54" t="s">
        <v>84</v>
      </c>
      <c r="C16" s="43">
        <v>168</v>
      </c>
      <c r="D16" s="43">
        <v>170</v>
      </c>
      <c r="E16" s="43">
        <v>140</v>
      </c>
      <c r="F16" s="34"/>
      <c r="G16" s="54" t="s">
        <v>83</v>
      </c>
      <c r="H16" s="43"/>
      <c r="I16" s="43">
        <v>187</v>
      </c>
      <c r="J16" s="43">
        <v>189</v>
      </c>
      <c r="K16" s="43">
        <v>175</v>
      </c>
      <c r="L16"/>
    </row>
    <row r="17" spans="2:12" x14ac:dyDescent="0.25">
      <c r="B17" s="54" t="s">
        <v>183</v>
      </c>
      <c r="C17" s="43">
        <v>28</v>
      </c>
      <c r="D17" s="43">
        <v>41</v>
      </c>
      <c r="E17" s="43">
        <v>41</v>
      </c>
      <c r="F17" s="34"/>
      <c r="G17" s="54" t="s">
        <v>94</v>
      </c>
      <c r="H17" s="43"/>
      <c r="I17" s="43">
        <v>22</v>
      </c>
      <c r="J17" s="43">
        <v>18</v>
      </c>
      <c r="K17" s="43">
        <v>13</v>
      </c>
      <c r="L17"/>
    </row>
    <row r="18" spans="2:12" x14ac:dyDescent="0.25">
      <c r="B18" s="54" t="s">
        <v>85</v>
      </c>
      <c r="C18" s="43">
        <v>83</v>
      </c>
      <c r="D18" s="43">
        <v>75</v>
      </c>
      <c r="E18" s="43">
        <v>67</v>
      </c>
      <c r="F18" s="34"/>
      <c r="G18" s="54" t="s">
        <v>162</v>
      </c>
      <c r="H18" s="43"/>
      <c r="I18" s="43">
        <v>9</v>
      </c>
      <c r="J18" s="43">
        <v>9</v>
      </c>
      <c r="K18" s="43">
        <v>9</v>
      </c>
      <c r="L18"/>
    </row>
    <row r="19" spans="2:12" x14ac:dyDescent="0.25">
      <c r="B19" s="54" t="s">
        <v>252</v>
      </c>
      <c r="C19" s="43">
        <v>239</v>
      </c>
      <c r="D19" s="43">
        <v>270</v>
      </c>
      <c r="E19" s="43">
        <v>260</v>
      </c>
      <c r="F19" s="34"/>
      <c r="G19" s="54" t="s">
        <v>107</v>
      </c>
      <c r="H19" s="45"/>
      <c r="I19" s="45">
        <v>54</v>
      </c>
      <c r="J19" s="45">
        <v>70</v>
      </c>
      <c r="K19" s="45">
        <v>66</v>
      </c>
      <c r="L19"/>
    </row>
    <row r="20" spans="2:12" x14ac:dyDescent="0.25">
      <c r="B20" s="54" t="s">
        <v>86</v>
      </c>
      <c r="C20" s="43">
        <v>23</v>
      </c>
      <c r="D20" s="43">
        <v>24</v>
      </c>
      <c r="E20" s="43">
        <v>22</v>
      </c>
      <c r="F20" s="34"/>
      <c r="G20" s="56" t="s">
        <v>22</v>
      </c>
      <c r="H20" s="44"/>
      <c r="I20" s="44">
        <f>SUM(I15:I19)</f>
        <v>294</v>
      </c>
      <c r="J20" s="44">
        <f>SUM(J15:J19)</f>
        <v>307</v>
      </c>
      <c r="K20" s="44">
        <f>SUM(K15:K19)</f>
        <v>280</v>
      </c>
      <c r="L20"/>
    </row>
    <row r="21" spans="2:12" x14ac:dyDescent="0.25">
      <c r="B21" s="54" t="s">
        <v>87</v>
      </c>
      <c r="C21" s="43">
        <v>100</v>
      </c>
      <c r="D21" s="43">
        <v>89</v>
      </c>
      <c r="E21" s="43">
        <v>62</v>
      </c>
      <c r="F21" s="34"/>
      <c r="G21" s="53"/>
      <c r="H21" s="43"/>
      <c r="I21" s="43"/>
      <c r="J21" s="43"/>
      <c r="K21" s="43"/>
      <c r="L21"/>
    </row>
    <row r="22" spans="2:12" x14ac:dyDescent="0.25">
      <c r="B22" s="54" t="s">
        <v>88</v>
      </c>
      <c r="C22" s="43">
        <v>104</v>
      </c>
      <c r="D22" s="43">
        <v>98</v>
      </c>
      <c r="E22" s="43">
        <v>119</v>
      </c>
      <c r="F22" s="34"/>
      <c r="G22" s="57" t="s">
        <v>126</v>
      </c>
      <c r="H22" s="43"/>
      <c r="I22" s="43"/>
      <c r="J22" s="43"/>
      <c r="K22" s="43"/>
      <c r="L22"/>
    </row>
    <row r="23" spans="2:12" x14ac:dyDescent="0.25">
      <c r="B23" s="54" t="s">
        <v>89</v>
      </c>
      <c r="C23" s="43">
        <v>8</v>
      </c>
      <c r="D23" s="43">
        <v>12</v>
      </c>
      <c r="E23" s="43">
        <v>10</v>
      </c>
      <c r="F23" s="34"/>
      <c r="G23" s="54" t="s">
        <v>75</v>
      </c>
      <c r="H23" s="43"/>
      <c r="I23" s="43">
        <v>161</v>
      </c>
      <c r="J23" s="43">
        <v>198</v>
      </c>
      <c r="K23" s="43">
        <v>233</v>
      </c>
      <c r="L23"/>
    </row>
    <row r="24" spans="2:12" x14ac:dyDescent="0.25">
      <c r="B24" s="54" t="s">
        <v>196</v>
      </c>
      <c r="C24" s="43">
        <v>18</v>
      </c>
      <c r="D24" s="43">
        <v>20</v>
      </c>
      <c r="E24" s="43">
        <v>15</v>
      </c>
      <c r="F24" s="34"/>
      <c r="G24" s="54" t="s">
        <v>78</v>
      </c>
      <c r="H24" s="43"/>
      <c r="I24" s="43">
        <v>196</v>
      </c>
      <c r="J24" s="43">
        <v>168</v>
      </c>
      <c r="K24" s="43">
        <v>59</v>
      </c>
      <c r="L24"/>
    </row>
    <row r="25" spans="2:12" x14ac:dyDescent="0.25">
      <c r="B25" s="54" t="s">
        <v>90</v>
      </c>
      <c r="C25" s="43">
        <v>185</v>
      </c>
      <c r="D25" s="43">
        <v>178</v>
      </c>
      <c r="E25" s="43">
        <v>157</v>
      </c>
      <c r="F25" s="34"/>
      <c r="G25" s="54" t="s">
        <v>82</v>
      </c>
      <c r="H25" s="43"/>
      <c r="I25" s="43">
        <v>103</v>
      </c>
      <c r="J25" s="43">
        <v>119</v>
      </c>
      <c r="K25" s="43">
        <v>124</v>
      </c>
      <c r="L25"/>
    </row>
    <row r="26" spans="2:12" x14ac:dyDescent="0.25">
      <c r="B26" s="54" t="s">
        <v>92</v>
      </c>
      <c r="C26" s="43">
        <v>54</v>
      </c>
      <c r="D26" s="43">
        <v>55</v>
      </c>
      <c r="E26" s="43">
        <v>42</v>
      </c>
      <c r="F26" s="34"/>
      <c r="G26" s="54" t="s">
        <v>185</v>
      </c>
      <c r="H26" s="43"/>
      <c r="I26" s="43">
        <v>103</v>
      </c>
      <c r="J26" s="43">
        <v>129</v>
      </c>
      <c r="K26" s="43">
        <v>138</v>
      </c>
      <c r="L26"/>
    </row>
    <row r="27" spans="2:12" x14ac:dyDescent="0.25">
      <c r="B27" s="54" t="s">
        <v>93</v>
      </c>
      <c r="C27" s="43">
        <v>2</v>
      </c>
      <c r="D27" s="43">
        <v>0</v>
      </c>
      <c r="E27" s="43">
        <v>0</v>
      </c>
      <c r="F27" s="34"/>
      <c r="G27" s="54" t="s">
        <v>186</v>
      </c>
      <c r="H27" s="43"/>
      <c r="I27" s="43">
        <v>303</v>
      </c>
      <c r="J27" s="43">
        <v>390</v>
      </c>
      <c r="K27" s="43">
        <v>466</v>
      </c>
      <c r="L27"/>
    </row>
    <row r="28" spans="2:12" x14ac:dyDescent="0.25">
      <c r="B28" s="54" t="s">
        <v>262</v>
      </c>
      <c r="C28" s="43">
        <v>12</v>
      </c>
      <c r="D28" s="43">
        <v>13</v>
      </c>
      <c r="E28" s="43">
        <v>19</v>
      </c>
      <c r="F28" s="34"/>
      <c r="G28" s="54" t="s">
        <v>191</v>
      </c>
      <c r="H28" s="43"/>
      <c r="I28" s="43">
        <v>123</v>
      </c>
      <c r="J28" s="43">
        <v>152</v>
      </c>
      <c r="K28" s="43">
        <v>184</v>
      </c>
      <c r="L28"/>
    </row>
    <row r="29" spans="2:12" x14ac:dyDescent="0.25">
      <c r="B29" s="54" t="s">
        <v>95</v>
      </c>
      <c r="C29" s="43">
        <v>12</v>
      </c>
      <c r="D29" s="43">
        <v>12</v>
      </c>
      <c r="E29" s="43">
        <v>10</v>
      </c>
      <c r="F29" s="34"/>
      <c r="G29" s="54" t="s">
        <v>200</v>
      </c>
      <c r="H29" s="43"/>
      <c r="I29" s="43">
        <v>8</v>
      </c>
      <c r="J29" s="43">
        <v>12</v>
      </c>
      <c r="K29" s="43">
        <v>12</v>
      </c>
      <c r="L29"/>
    </row>
    <row r="30" spans="2:12" x14ac:dyDescent="0.25">
      <c r="B30" s="54" t="s">
        <v>96</v>
      </c>
      <c r="C30" s="43">
        <v>19</v>
      </c>
      <c r="D30" s="43">
        <v>14</v>
      </c>
      <c r="E30" s="43">
        <v>10</v>
      </c>
      <c r="F30" s="34"/>
      <c r="G30" s="54" t="s">
        <v>187</v>
      </c>
      <c r="H30" s="43"/>
      <c r="I30" s="43">
        <v>164</v>
      </c>
      <c r="J30" s="43">
        <v>196</v>
      </c>
      <c r="K30" s="43">
        <v>209</v>
      </c>
      <c r="L30"/>
    </row>
    <row r="31" spans="2:12" x14ac:dyDescent="0.25">
      <c r="B31" s="54" t="s">
        <v>249</v>
      </c>
      <c r="C31" s="43">
        <v>0</v>
      </c>
      <c r="D31" s="43">
        <v>13</v>
      </c>
      <c r="E31" s="43">
        <v>46</v>
      </c>
      <c r="F31" s="34"/>
      <c r="G31" s="54" t="s">
        <v>188</v>
      </c>
      <c r="H31" s="45"/>
      <c r="I31" s="45">
        <v>289</v>
      </c>
      <c r="J31" s="45">
        <v>341</v>
      </c>
      <c r="K31" s="45">
        <v>392</v>
      </c>
      <c r="L31"/>
    </row>
    <row r="32" spans="2:12" x14ac:dyDescent="0.25">
      <c r="B32" s="54" t="s">
        <v>189</v>
      </c>
      <c r="C32" s="43">
        <v>35</v>
      </c>
      <c r="D32" s="43">
        <v>26</v>
      </c>
      <c r="E32" s="43">
        <v>13</v>
      </c>
      <c r="F32" s="34"/>
      <c r="G32" s="56" t="s">
        <v>22</v>
      </c>
      <c r="H32" s="44"/>
      <c r="I32" s="44">
        <f>SUM(I23:I31)</f>
        <v>1450</v>
      </c>
      <c r="J32" s="44">
        <f>SUM(J23:J31)</f>
        <v>1705</v>
      </c>
      <c r="K32" s="44">
        <f>SUM(K23:K31)</f>
        <v>1817</v>
      </c>
      <c r="L32"/>
    </row>
    <row r="33" spans="1:12" x14ac:dyDescent="0.25">
      <c r="B33" s="54" t="s">
        <v>97</v>
      </c>
      <c r="C33" s="43">
        <v>90</v>
      </c>
      <c r="D33" s="43">
        <v>91</v>
      </c>
      <c r="E33" s="43">
        <v>88</v>
      </c>
      <c r="F33" s="34"/>
      <c r="G33" s="53"/>
      <c r="H33" s="43"/>
      <c r="I33" s="43"/>
      <c r="J33" s="43"/>
      <c r="K33" s="43"/>
      <c r="L33"/>
    </row>
    <row r="34" spans="1:12" x14ac:dyDescent="0.25">
      <c r="B34" s="54" t="s">
        <v>98</v>
      </c>
      <c r="C34" s="43">
        <v>25</v>
      </c>
      <c r="D34" s="43">
        <v>16</v>
      </c>
      <c r="E34" s="43">
        <v>24</v>
      </c>
      <c r="F34" s="34"/>
      <c r="G34" s="54" t="s">
        <v>171</v>
      </c>
      <c r="H34" s="43"/>
      <c r="I34" s="43">
        <v>71</v>
      </c>
      <c r="J34" s="43">
        <v>60</v>
      </c>
      <c r="K34" s="43">
        <v>61</v>
      </c>
      <c r="L34"/>
    </row>
    <row r="35" spans="1:12" x14ac:dyDescent="0.25">
      <c r="B35" s="54" t="s">
        <v>99</v>
      </c>
      <c r="C35" s="43">
        <v>23</v>
      </c>
      <c r="D35" s="43">
        <v>29</v>
      </c>
      <c r="E35" s="43">
        <v>21</v>
      </c>
      <c r="F35" s="34"/>
      <c r="G35" s="54" t="s">
        <v>109</v>
      </c>
      <c r="H35" s="43"/>
      <c r="I35" s="43">
        <v>261</v>
      </c>
      <c r="J35" s="43">
        <v>230</v>
      </c>
      <c r="K35" s="43">
        <v>426</v>
      </c>
      <c r="L35"/>
    </row>
    <row r="36" spans="1:12" x14ac:dyDescent="0.25">
      <c r="B36" s="54" t="s">
        <v>250</v>
      </c>
      <c r="C36" s="43">
        <v>0</v>
      </c>
      <c r="D36" s="43">
        <v>13</v>
      </c>
      <c r="E36" s="43">
        <v>35</v>
      </c>
      <c r="F36" s="34"/>
      <c r="G36" s="53"/>
      <c r="H36" s="43"/>
      <c r="I36" s="43"/>
      <c r="J36" s="43"/>
      <c r="K36" s="43"/>
      <c r="L36"/>
    </row>
    <row r="37" spans="1:12" x14ac:dyDescent="0.25">
      <c r="B37" s="54" t="s">
        <v>100</v>
      </c>
      <c r="C37" s="43">
        <v>213</v>
      </c>
      <c r="D37" s="43">
        <v>198</v>
      </c>
      <c r="E37" s="43">
        <v>182</v>
      </c>
      <c r="F37" s="34"/>
      <c r="G37" s="56" t="s">
        <v>127</v>
      </c>
      <c r="H37" s="43"/>
      <c r="I37" s="43"/>
      <c r="J37" s="43"/>
      <c r="K37" s="43"/>
      <c r="L37"/>
    </row>
    <row r="38" spans="1:12" x14ac:dyDescent="0.25">
      <c r="B38" s="54" t="s">
        <v>101</v>
      </c>
      <c r="C38" s="43">
        <v>352</v>
      </c>
      <c r="D38" s="43">
        <v>331</v>
      </c>
      <c r="E38" s="43">
        <v>297</v>
      </c>
      <c r="F38" s="34"/>
      <c r="G38" s="53" t="s">
        <v>137</v>
      </c>
      <c r="H38" s="43"/>
      <c r="I38" s="43">
        <v>153</v>
      </c>
      <c r="J38" s="43">
        <v>162</v>
      </c>
      <c r="K38" s="43">
        <v>146</v>
      </c>
      <c r="L38"/>
    </row>
    <row r="39" spans="1:12" x14ac:dyDescent="0.25">
      <c r="B39" s="54" t="s">
        <v>102</v>
      </c>
      <c r="C39" s="43">
        <v>22</v>
      </c>
      <c r="D39" s="43">
        <v>11</v>
      </c>
      <c r="E39" s="43">
        <v>0</v>
      </c>
      <c r="F39" s="34"/>
      <c r="G39" s="53" t="s">
        <v>146</v>
      </c>
      <c r="H39" s="43"/>
      <c r="I39" s="43">
        <v>319</v>
      </c>
      <c r="J39" s="43">
        <v>285</v>
      </c>
      <c r="K39" s="43">
        <v>273</v>
      </c>
      <c r="L39"/>
    </row>
    <row r="40" spans="1:12" x14ac:dyDescent="0.25">
      <c r="B40" s="54" t="s">
        <v>197</v>
      </c>
      <c r="C40" s="43">
        <v>76</v>
      </c>
      <c r="D40" s="43">
        <v>116</v>
      </c>
      <c r="E40" s="43">
        <v>154</v>
      </c>
      <c r="F40" s="34"/>
      <c r="G40" s="53" t="s">
        <v>251</v>
      </c>
      <c r="H40" s="43"/>
      <c r="I40" s="43">
        <v>0</v>
      </c>
      <c r="J40" s="43">
        <v>6</v>
      </c>
      <c r="K40" s="43">
        <v>6</v>
      </c>
      <c r="L40"/>
    </row>
    <row r="41" spans="1:12" x14ac:dyDescent="0.25">
      <c r="B41" s="54" t="s">
        <v>103</v>
      </c>
      <c r="C41" s="43">
        <v>26</v>
      </c>
      <c r="D41" s="43">
        <v>26</v>
      </c>
      <c r="E41" s="43">
        <v>27</v>
      </c>
      <c r="F41" s="34"/>
      <c r="G41" s="53" t="s">
        <v>152</v>
      </c>
      <c r="H41" s="43"/>
      <c r="I41" s="43">
        <v>26</v>
      </c>
      <c r="J41" s="43">
        <v>38</v>
      </c>
      <c r="K41" s="43">
        <v>31</v>
      </c>
      <c r="L41"/>
    </row>
    <row r="42" spans="1:12" x14ac:dyDescent="0.25">
      <c r="B42" s="54" t="s">
        <v>104</v>
      </c>
      <c r="C42" s="43">
        <v>5</v>
      </c>
      <c r="D42" s="43">
        <v>5</v>
      </c>
      <c r="E42" s="43">
        <v>6</v>
      </c>
      <c r="F42" s="34"/>
      <c r="G42" s="54" t="s">
        <v>111</v>
      </c>
      <c r="H42" s="43"/>
      <c r="I42" s="43">
        <v>135</v>
      </c>
      <c r="J42" s="43">
        <v>122</v>
      </c>
      <c r="K42" s="85">
        <v>117</v>
      </c>
      <c r="L42"/>
    </row>
    <row r="43" spans="1:12" x14ac:dyDescent="0.25">
      <c r="A43" s="34"/>
      <c r="B43" s="54" t="s">
        <v>105</v>
      </c>
      <c r="C43" s="43">
        <v>35</v>
      </c>
      <c r="D43" s="43">
        <v>31</v>
      </c>
      <c r="E43" s="43">
        <v>29</v>
      </c>
      <c r="F43"/>
      <c r="G43" s="54" t="s">
        <v>112</v>
      </c>
      <c r="H43" s="43"/>
      <c r="I43" s="43">
        <v>51</v>
      </c>
      <c r="J43" s="43">
        <v>41</v>
      </c>
      <c r="K43" s="43">
        <v>39</v>
      </c>
      <c r="L43"/>
    </row>
    <row r="44" spans="1:12" x14ac:dyDescent="0.25">
      <c r="B44" s="54" t="s">
        <v>106</v>
      </c>
      <c r="C44" s="43">
        <v>21</v>
      </c>
      <c r="D44" s="43">
        <v>24</v>
      </c>
      <c r="E44" s="43">
        <v>22</v>
      </c>
      <c r="F44"/>
      <c r="G44" s="54" t="s">
        <v>227</v>
      </c>
      <c r="H44" s="45"/>
      <c r="I44" s="45">
        <v>37</v>
      </c>
      <c r="J44" s="68">
        <v>75</v>
      </c>
      <c r="K44" s="45">
        <v>113</v>
      </c>
      <c r="L44"/>
    </row>
    <row r="45" spans="1:12" x14ac:dyDescent="0.25">
      <c r="B45" s="54" t="s">
        <v>190</v>
      </c>
      <c r="C45" s="43">
        <v>35</v>
      </c>
      <c r="D45" s="43">
        <v>42</v>
      </c>
      <c r="E45" s="43">
        <v>40</v>
      </c>
      <c r="F45"/>
      <c r="G45" s="59"/>
      <c r="H45" s="44"/>
      <c r="I45" s="44">
        <f>SUM(I38:I44)</f>
        <v>721</v>
      </c>
      <c r="J45" s="44">
        <f>SUM(J38:J44)</f>
        <v>729</v>
      </c>
      <c r="K45" s="44">
        <f>SUM(K38:K44)</f>
        <v>725</v>
      </c>
      <c r="L45"/>
    </row>
    <row r="46" spans="1:12" x14ac:dyDescent="0.25">
      <c r="B46" s="54" t="s">
        <v>108</v>
      </c>
      <c r="C46" s="43">
        <v>60</v>
      </c>
      <c r="D46" s="43">
        <v>57</v>
      </c>
      <c r="E46" s="43">
        <v>47</v>
      </c>
      <c r="F46"/>
      <c r="G46" s="56" t="s">
        <v>119</v>
      </c>
      <c r="H46" s="52"/>
      <c r="I46" s="52"/>
      <c r="J46" s="43"/>
      <c r="K46" s="43"/>
      <c r="L46"/>
    </row>
    <row r="47" spans="1:12" x14ac:dyDescent="0.25">
      <c r="B47" s="54" t="s">
        <v>148</v>
      </c>
      <c r="C47" s="43">
        <v>18</v>
      </c>
      <c r="D47" s="43">
        <v>20</v>
      </c>
      <c r="E47" s="43">
        <v>20</v>
      </c>
      <c r="F47"/>
      <c r="G47" s="56"/>
      <c r="H47" s="52"/>
      <c r="I47" s="52"/>
      <c r="J47" s="44"/>
      <c r="K47" s="43"/>
      <c r="L47"/>
    </row>
    <row r="48" spans="1:12" x14ac:dyDescent="0.25">
      <c r="B48" s="54" t="s">
        <v>151</v>
      </c>
      <c r="C48" s="45">
        <v>22</v>
      </c>
      <c r="D48" s="45">
        <v>22</v>
      </c>
      <c r="E48" s="45">
        <v>19</v>
      </c>
      <c r="F48" s="43"/>
      <c r="G48" s="56"/>
      <c r="H48" s="52"/>
      <c r="I48" s="52"/>
      <c r="J48" s="43"/>
      <c r="K48" s="43"/>
      <c r="L48"/>
    </row>
    <row r="49" spans="2:12" x14ac:dyDescent="0.25">
      <c r="B49" s="56" t="s">
        <v>22</v>
      </c>
      <c r="C49" s="44">
        <f>SUM(C3:C48)</f>
        <v>2757</v>
      </c>
      <c r="D49" s="44">
        <f>SUM(D3:D48)</f>
        <v>2776</v>
      </c>
      <c r="E49" s="44">
        <f>SUM(E3:E48)</f>
        <v>2673</v>
      </c>
      <c r="F49" s="43"/>
      <c r="G49" s="56"/>
      <c r="H49" s="52"/>
      <c r="I49" s="52"/>
      <c r="J49" s="43"/>
      <c r="K49" s="43"/>
      <c r="L49"/>
    </row>
    <row r="50" spans="2:12" x14ac:dyDescent="0.25">
      <c r="B50" s="53"/>
      <c r="C50" s="34"/>
      <c r="D50" s="34"/>
      <c r="E50" s="34"/>
      <c r="F50" s="66"/>
      <c r="G50"/>
      <c r="H50" s="52"/>
      <c r="I50" s="52"/>
      <c r="J50" s="43"/>
      <c r="K50" s="43"/>
    </row>
    <row r="51" spans="2:12" x14ac:dyDescent="0.25">
      <c r="C51" s="53"/>
      <c r="D51" s="56"/>
      <c r="E51" s="56"/>
      <c r="F51" s="67"/>
      <c r="G51" s="56"/>
      <c r="H51" s="52"/>
      <c r="I51" s="52"/>
      <c r="J51" s="43"/>
    </row>
    <row r="52" spans="2:12" x14ac:dyDescent="0.25">
      <c r="C52" s="34"/>
      <c r="D52" s="53"/>
      <c r="E52" s="53"/>
      <c r="F52" s="58"/>
      <c r="G52"/>
      <c r="H52" s="34"/>
      <c r="I52" s="52"/>
    </row>
    <row r="53" spans="2:12" x14ac:dyDescent="0.25">
      <c r="B53" s="34"/>
      <c r="C53" s="34"/>
      <c r="G53" s="44"/>
    </row>
  </sheetData>
  <phoneticPr fontId="0" type="noConversion"/>
  <printOptions gridLinesSet="0"/>
  <pageMargins left="0.24" right="0.24" top="0.66" bottom="0.5" header="0.27" footer="0.27"/>
  <pageSetup scale="72" orientation="landscape" horizontalDpi="4294967292" verticalDpi="300" r:id="rId1"/>
  <headerFooter alignWithMargins="0">
    <oddHeader>&amp;C&amp;"Times New Roman,Bold"&amp;11&amp;UCOMPARISON OF ENROLLMENT BY MAJOR
&amp;U2013-2015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ENROLLMENT</vt:lpstr>
      <vt:lpstr>RELIGOUS TRADITIONS</vt:lpstr>
      <vt:lpstr>STATES REPRESENTED</vt:lpstr>
      <vt:lpstr>COUNTY AND COUNTRY</vt:lpstr>
      <vt:lpstr>MAJORS</vt:lpstr>
      <vt:lpstr>3 YEAR COMP MAJORS</vt:lpstr>
      <vt:lpstr>'COUNTY AND COUNTRY'!_TOT1</vt:lpstr>
      <vt:lpstr>_TOT1</vt:lpstr>
      <vt:lpstr>'3 YEAR COMP MAJORS'!Print_Area_MI</vt:lpstr>
      <vt:lpstr>'COUNTY AND COUNTRY'!Print_Area_MI</vt:lpstr>
      <vt:lpstr>ENROLLMENT!Print_Area_MI</vt:lpstr>
      <vt:lpstr>MAJORS!Print_Area_MI</vt:lpstr>
      <vt:lpstr>'RELIGOUS TRADITIONS'!Print_Area_MI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Life/Residence Life</dc:creator>
  <cp:lastModifiedBy>chayes10</cp:lastModifiedBy>
  <cp:lastPrinted>2015-02-18T15:41:57Z</cp:lastPrinted>
  <dcterms:created xsi:type="dcterms:W3CDTF">1999-09-08T13:32:08Z</dcterms:created>
  <dcterms:modified xsi:type="dcterms:W3CDTF">2015-07-21T18:16:19Z</dcterms:modified>
</cp:coreProperties>
</file>